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ate1904="1"/>
  <mc:AlternateContent xmlns:mc="http://schemas.openxmlformats.org/markup-compatibility/2006">
    <mc:Choice Requires="x15">
      <x15ac:absPath xmlns:x15ac="http://schemas.microsoft.com/office/spreadsheetml/2010/11/ac" url="D:\Sylvie\Licence SES\2020-21\"/>
    </mc:Choice>
  </mc:AlternateContent>
  <xr:revisionPtr revIDLastSave="0" documentId="13_ncr:1_{0D1675F5-2AAD-4DF1-8127-1A5FFDDBE3F5}" xr6:coauthVersionLast="36" xr6:coauthVersionMax="36" xr10:uidLastSave="{00000000-0000-0000-0000-000000000000}"/>
  <bookViews>
    <workbookView xWindow="0" yWindow="0" windowWidth="19200" windowHeight="6345" activeTab="5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</sheets>
  <calcPr calcId="191029"/>
</workbook>
</file>

<file path=xl/calcChain.xml><?xml version="1.0" encoding="utf-8"?>
<calcChain xmlns="http://schemas.openxmlformats.org/spreadsheetml/2006/main">
  <c r="I12" i="4" l="1"/>
  <c r="I5" i="4"/>
  <c r="I24" i="5" l="1"/>
  <c r="I26" i="5" s="1"/>
  <c r="I25" i="5"/>
  <c r="I15" i="4" l="1"/>
  <c r="I19" i="6" l="1"/>
  <c r="I18" i="6"/>
  <c r="I20" i="6" s="1"/>
  <c r="I16" i="6"/>
  <c r="I15" i="6"/>
  <c r="I14" i="6"/>
  <c r="I17" i="6" s="1"/>
  <c r="I12" i="6"/>
  <c r="I11" i="6"/>
  <c r="I13" i="6" s="1"/>
  <c r="I9" i="6"/>
  <c r="I10" i="6" s="1"/>
  <c r="I8" i="6"/>
  <c r="I6" i="6"/>
  <c r="I5" i="6"/>
  <c r="I4" i="6"/>
  <c r="I23" i="5"/>
  <c r="I21" i="5"/>
  <c r="I20" i="5"/>
  <c r="I22" i="5" s="1"/>
  <c r="I19" i="5"/>
  <c r="I17" i="5"/>
  <c r="I16" i="5"/>
  <c r="I15" i="5"/>
  <c r="I13" i="5"/>
  <c r="I14" i="5" s="1"/>
  <c r="I11" i="5"/>
  <c r="I10" i="5"/>
  <c r="I9" i="5"/>
  <c r="I12" i="5" s="1"/>
  <c r="I7" i="5"/>
  <c r="I6" i="5"/>
  <c r="I5" i="5"/>
  <c r="I4" i="5"/>
  <c r="I29" i="4"/>
  <c r="I28" i="4"/>
  <c r="I26" i="4"/>
  <c r="I25" i="4"/>
  <c r="I24" i="4"/>
  <c r="I22" i="4"/>
  <c r="I21" i="4"/>
  <c r="I23" i="4" s="1"/>
  <c r="I20" i="4"/>
  <c r="I19" i="4"/>
  <c r="I18" i="4"/>
  <c r="I17" i="4"/>
  <c r="I14" i="4"/>
  <c r="I13" i="4"/>
  <c r="I10" i="4"/>
  <c r="I9" i="4"/>
  <c r="I7" i="4"/>
  <c r="I6" i="4"/>
  <c r="I4" i="4"/>
  <c r="I24" i="3"/>
  <c r="I23" i="3"/>
  <c r="I25" i="3" s="1"/>
  <c r="I21" i="3"/>
  <c r="I20" i="3"/>
  <c r="I19" i="3"/>
  <c r="I17" i="3"/>
  <c r="I16" i="3"/>
  <c r="I15" i="3"/>
  <c r="I13" i="3"/>
  <c r="I12" i="3"/>
  <c r="I11" i="3"/>
  <c r="I9" i="3"/>
  <c r="I8" i="3"/>
  <c r="I6" i="3"/>
  <c r="I5" i="3"/>
  <c r="I4" i="3"/>
  <c r="I21" i="2"/>
  <c r="I22" i="2" s="1"/>
  <c r="I20" i="2"/>
  <c r="I18" i="2"/>
  <c r="I17" i="2"/>
  <c r="I15" i="2"/>
  <c r="I14" i="2"/>
  <c r="I13" i="2"/>
  <c r="I11" i="2"/>
  <c r="I10" i="2"/>
  <c r="I9" i="2"/>
  <c r="I7" i="2"/>
  <c r="I6" i="2"/>
  <c r="I8" i="2" s="1"/>
  <c r="I5" i="2"/>
  <c r="I4" i="2"/>
  <c r="I19" i="1"/>
  <c r="I18" i="1"/>
  <c r="I20" i="1" s="1"/>
  <c r="I16" i="1"/>
  <c r="I15" i="1"/>
  <c r="I14" i="1"/>
  <c r="I12" i="1"/>
  <c r="I13" i="1" s="1"/>
  <c r="I11" i="1"/>
  <c r="I9" i="1"/>
  <c r="I8" i="1"/>
  <c r="I10" i="1" s="1"/>
  <c r="I7" i="1"/>
  <c r="I6" i="1"/>
  <c r="I4" i="1"/>
  <c r="I5" i="1" s="1"/>
  <c r="I7" i="3" l="1"/>
  <c r="I10" i="3"/>
  <c r="I14" i="3"/>
  <c r="I8" i="5"/>
  <c r="I22" i="3"/>
  <c r="I11" i="4"/>
  <c r="I12" i="2"/>
  <c r="B24" i="2" s="1"/>
  <c r="I16" i="2"/>
  <c r="I19" i="2"/>
  <c r="I18" i="3"/>
  <c r="I16" i="4"/>
  <c r="I30" i="4"/>
  <c r="I18" i="5"/>
  <c r="I7" i="6"/>
  <c r="B23" i="6" s="1"/>
  <c r="I17" i="1"/>
  <c r="B22" i="1" s="1"/>
  <c r="I8" i="4"/>
  <c r="I27" i="4"/>
  <c r="B32" i="4" l="1"/>
  <c r="B30" i="3"/>
  <c r="B28" i="5"/>
</calcChain>
</file>

<file path=xl/sharedStrings.xml><?xml version="1.0" encoding="utf-8"?>
<sst xmlns="http://schemas.openxmlformats.org/spreadsheetml/2006/main" count="410" uniqueCount="277">
  <si>
    <t>Maquette de la L1 SES / Semestre 1</t>
  </si>
  <si>
    <t>code</t>
  </si>
  <si>
    <t>enseignement(s)</t>
  </si>
  <si>
    <t>enseignant(s) / responsable(s)</t>
  </si>
  <si>
    <t>h
CM</t>
  </si>
  <si>
    <t>h
TD</t>
  </si>
  <si>
    <t>h
TP</t>
  </si>
  <si>
    <t>h
sortie</t>
  </si>
  <si>
    <t>Σ</t>
  </si>
  <si>
    <t>UE 1
Sciences des matériaux 1</t>
  </si>
  <si>
    <t>SCM 1101</t>
  </si>
  <si>
    <t>De l’atome à la molécule</t>
  </si>
  <si>
    <t>Gaëlle BOIS, Sylvie PIMBERT et Sylvère SAID</t>
  </si>
  <si>
    <t>UE 2
Sciences de l’environnement 1</t>
  </si>
  <si>
    <t>SCE 1101</t>
  </si>
  <si>
    <t>Biodiversité et éco-systèmes</t>
  </si>
  <si>
    <t>UE 3
Territoires et sociétés</t>
  </si>
  <si>
    <t>ETE 1101</t>
  </si>
  <si>
    <t>Espaces, territoires et environnement</t>
  </si>
  <si>
    <t>Florence GOURLAY [UBS]</t>
  </si>
  <si>
    <t>IGE 1101</t>
  </si>
  <si>
    <t>Damien SURGET (et Franck DAVID) [UBS]</t>
  </si>
  <si>
    <t>UE 4
Aspects juridiques et économiques des organisations</t>
  </si>
  <si>
    <t>COI 1101</t>
  </si>
  <si>
    <t>Environnement juridique</t>
  </si>
  <si>
    <t>Jean François OYAUX [enseignant]</t>
  </si>
  <si>
    <t>ECO 1101</t>
  </si>
  <si>
    <t>Economie générale</t>
  </si>
  <si>
    <t>MAT 1101</t>
  </si>
  <si>
    <t>Mathématiques S1</t>
  </si>
  <si>
    <t>EDD 1101</t>
  </si>
  <si>
    <t>Enjeux du développement durable</t>
  </si>
  <si>
    <t>Sandrine BRIGAULT [Ecole des Métiers de l’Environnement]</t>
  </si>
  <si>
    <r>
      <rPr>
        <b/>
        <sz val="10"/>
        <color indexed="20"/>
        <rFont val="Helvetica"/>
      </rPr>
      <t>UE 6</t>
    </r>
    <r>
      <rPr>
        <b/>
        <sz val="10"/>
        <color indexed="8"/>
        <rFont val="Helvetica"/>
      </rPr>
      <t xml:space="preserve">
</t>
    </r>
    <r>
      <rPr>
        <b/>
        <sz val="10"/>
        <color indexed="20"/>
        <rFont val="Helvetica"/>
      </rPr>
      <t>Culture générale</t>
    </r>
  </si>
  <si>
    <t>ANG 1101</t>
  </si>
  <si>
    <t>Anglais</t>
  </si>
  <si>
    <t>Philippe LEGRAND [UBS]</t>
  </si>
  <si>
    <t>AO 1101</t>
  </si>
  <si>
    <t>Activité d’ouverture</t>
  </si>
  <si>
    <t>à définir [UBS]</t>
  </si>
  <si>
    <t>total heures étudiant</t>
  </si>
  <si>
    <t>(maxi 42*5 + 36 = 248 h)</t>
  </si>
  <si>
    <t>Maquette de la L1 SES / Semestre 2</t>
  </si>
  <si>
    <t>UE 1
Sciences des matériaux 2</t>
  </si>
  <si>
    <t>SCM 1201</t>
  </si>
  <si>
    <t>Physique et mécanique des matériaux</t>
  </si>
  <si>
    <t>UE 2
Sciences de l’environnement 2</t>
  </si>
  <si>
    <t>Franck DAVID [UBS]</t>
  </si>
  <si>
    <t>EAU 1201</t>
  </si>
  <si>
    <t>Pollution de l’eau</t>
  </si>
  <si>
    <t>Gaëlle BOIS [UBS]</t>
  </si>
  <si>
    <t>UE 3
Economie et responsabilité sociétale</t>
  </si>
  <si>
    <t>ECE 1201</t>
  </si>
  <si>
    <t>Economie de l’environnement</t>
  </si>
  <si>
    <t>RSO 1201</t>
  </si>
  <si>
    <t>Responsabilité sociale des organisations</t>
  </si>
  <si>
    <t>Cédric ORVOEN [indépendant]</t>
  </si>
  <si>
    <t>PPR 1201</t>
  </si>
  <si>
    <t>Projet professionnel</t>
  </si>
  <si>
    <t>Sylvie PIMBERT [UBS] et Gaëlle BOIS [UBS]</t>
  </si>
  <si>
    <t>UE 4
Communication et projet</t>
  </si>
  <si>
    <t>PRJ 1201</t>
  </si>
  <si>
    <t>Projet tuteuré</t>
  </si>
  <si>
    <t>tuteurs [UBS]</t>
  </si>
  <si>
    <t>ERI 1201</t>
  </si>
  <si>
    <t>Expression écrite et orale S2</t>
  </si>
  <si>
    <t>Delphine BAREYRE [indépendante]</t>
  </si>
  <si>
    <t>RDO 1201</t>
  </si>
  <si>
    <t>Sylvie PIMBERT [UBS] et Pascal BERTEAUX [UBS]</t>
  </si>
  <si>
    <t>UE 5
Outils scientifiques et écologie</t>
  </si>
  <si>
    <t>Mathématiques S2</t>
  </si>
  <si>
    <t>Eric FOGRET et Laëtitia DUIGOU [UBS]</t>
  </si>
  <si>
    <t>MAS 1201</t>
  </si>
  <si>
    <t>Modifications anthropiques de l’environnement et santé humaine</t>
  </si>
  <si>
    <t>Amandine CISSE [UBS]</t>
  </si>
  <si>
    <t>ANG 1201</t>
  </si>
  <si>
    <t>Fabien JOLIVE [UBS]</t>
  </si>
  <si>
    <t>Maquette de la L2 SES / Semestre 3</t>
  </si>
  <si>
    <t>UE 1
Mathématiques et Sciences physiques S3</t>
  </si>
  <si>
    <t>MTS 1301</t>
  </si>
  <si>
    <t>Mathématiques S3</t>
  </si>
  <si>
    <t>Eric FOGRET [UBS]</t>
  </si>
  <si>
    <t>MUP 1301</t>
  </si>
  <si>
    <t>Multi-Physique</t>
  </si>
  <si>
    <t>Christian GOUALOU [UBS]</t>
  </si>
  <si>
    <t>POL 1301</t>
  </si>
  <si>
    <t>Pollution de l’air</t>
  </si>
  <si>
    <t>UE 2
Matériaux et habitat</t>
  </si>
  <si>
    <t>IEM 1301</t>
  </si>
  <si>
    <t>Impact environnemental des matériaux conventionnels et écologiques</t>
  </si>
  <si>
    <t>ECH 1301</t>
  </si>
  <si>
    <t>Eco-habitat</t>
  </si>
  <si>
    <r>
      <rPr>
        <b/>
        <sz val="10"/>
        <color indexed="15"/>
        <rFont val="Helvetica"/>
      </rPr>
      <t>UE 3</t>
    </r>
    <r>
      <rPr>
        <b/>
        <sz val="10"/>
        <color indexed="8"/>
        <rFont val="Helvetica"/>
      </rPr>
      <t xml:space="preserve">
</t>
    </r>
    <r>
      <rPr>
        <b/>
        <sz val="10"/>
        <color indexed="15"/>
        <rFont val="Helvetica"/>
      </rPr>
      <t>Ecologie et biologie</t>
    </r>
  </si>
  <si>
    <t>GLG 1307</t>
  </si>
  <si>
    <t>Géologie appliquée (mutualisé avec la L2 SVT)</t>
  </si>
  <si>
    <t>CHA 1301</t>
  </si>
  <si>
    <t>Changement climatique</t>
  </si>
  <si>
    <t>FGP 1301</t>
  </si>
  <si>
    <t>Fruits, graines et production</t>
  </si>
  <si>
    <t>Sandra L’AMBERT [UBS]</t>
  </si>
  <si>
    <t>UE 4
Politique et normes, gestion des déchets</t>
  </si>
  <si>
    <t>POE 1301</t>
  </si>
  <si>
    <t>Politique environnementale</t>
  </si>
  <si>
    <t>Pierre CREPEAUX [ville de Lorient]</t>
  </si>
  <si>
    <t>NOE 1301</t>
  </si>
  <si>
    <t>Normes environnementales</t>
  </si>
  <si>
    <t>Gaëlle ROUSSEAU [Naval Group]</t>
  </si>
  <si>
    <t>GEV 1301</t>
  </si>
  <si>
    <t>Gestion et valorisation des déchets</t>
  </si>
  <si>
    <t>UE 5
Management environnemental</t>
  </si>
  <si>
    <t>CAR 1301</t>
  </si>
  <si>
    <t>Cartographie (mutualisé avec la L2 SVT)</t>
  </si>
  <si>
    <t>Sandrine BRIGAULT [EME Ecole des Métiers de l’Environnement]</t>
  </si>
  <si>
    <t>BGF 1301</t>
  </si>
  <si>
    <t>Bases de gestion financière</t>
  </si>
  <si>
    <t>GPA 1301</t>
  </si>
  <si>
    <t>Gestion de projet appliquée à l’environnement</t>
  </si>
  <si>
    <t>Sylvie PIMBERT [UBS]</t>
  </si>
  <si>
    <t>ANG 1305</t>
  </si>
  <si>
    <t>AO 1301</t>
  </si>
  <si>
    <t>à définir</t>
  </si>
  <si>
    <t>observations :</t>
  </si>
  <si>
    <t>GEL 1301</t>
  </si>
  <si>
    <t>sorties : Kaolins + Guidel (3h) puis Groix (6h)</t>
  </si>
  <si>
    <t>Stage de 4 semaines en mai (RSE)</t>
  </si>
  <si>
    <t>(maxi 42*5 + 36 = 246 h)</t>
  </si>
  <si>
    <t>Maquette de la L2 SES / Semestre 4</t>
  </si>
  <si>
    <r>
      <rPr>
        <b/>
        <sz val="10"/>
        <color indexed="19"/>
        <rFont val="Helvetica"/>
      </rPr>
      <t xml:space="preserve">UE 1
</t>
    </r>
    <r>
      <rPr>
        <b/>
        <sz val="10"/>
        <color indexed="19"/>
        <rFont val="Helvetica"/>
      </rPr>
      <t>Mathématiques et Sciences physiques S4</t>
    </r>
  </si>
  <si>
    <t>MTS 1402</t>
  </si>
  <si>
    <t>Mathématiques S4</t>
  </si>
  <si>
    <t>ENR 1402</t>
  </si>
  <si>
    <t>Energies renouvelables</t>
  </si>
  <si>
    <t>MAS 1402</t>
  </si>
  <si>
    <t>Matériaux et santé</t>
  </si>
  <si>
    <r>
      <rPr>
        <b/>
        <sz val="10"/>
        <color indexed="15"/>
        <rFont val="Helvetica"/>
      </rPr>
      <t xml:space="preserve">UE 2 Environnement 
</t>
    </r>
    <r>
      <rPr>
        <b/>
        <sz val="10"/>
        <color indexed="15"/>
        <rFont val="Helvetica"/>
      </rPr>
      <t>et écologie</t>
    </r>
  </si>
  <si>
    <t>EEA 1401</t>
  </si>
  <si>
    <t>Agrosystèmes</t>
  </si>
  <si>
    <t>UE 3
Aménagement des territoires</t>
  </si>
  <si>
    <t>EDT 1403</t>
  </si>
  <si>
    <t>EDT 1403 suite</t>
  </si>
  <si>
    <t>Ronan LE DELEZIR [UBS]</t>
  </si>
  <si>
    <t>ASS 1401</t>
  </si>
  <si>
    <t>Célia DEBRE [UBS]</t>
  </si>
  <si>
    <r>
      <rPr>
        <b/>
        <sz val="10"/>
        <color indexed="18"/>
        <rFont val="Helvetica"/>
      </rPr>
      <t xml:space="preserve">UE 4 parcours classique
</t>
    </r>
    <r>
      <rPr>
        <b/>
        <sz val="10"/>
        <color indexed="18"/>
        <rFont val="Helvetica"/>
      </rPr>
      <t>Paysage, droit et finances</t>
    </r>
  </si>
  <si>
    <t>THO 1401</t>
  </si>
  <si>
    <t>Théorie du paysage</t>
  </si>
  <si>
    <t>Virginie BOURDET [Région Bretagne]</t>
  </si>
  <si>
    <t>DRE 1402</t>
  </si>
  <si>
    <t>Droit de l’environnement</t>
  </si>
  <si>
    <t>FIC 1401</t>
  </si>
  <si>
    <t>Finances locales</t>
  </si>
  <si>
    <t>UE 4 Métiers de l’enseignement</t>
  </si>
  <si>
    <t>SSD 1401</t>
  </si>
  <si>
    <t>Sciences de l’éducation</t>
  </si>
  <si>
    <t>+ stage (le jeudi)</t>
  </si>
  <si>
    <t>UE 5
Projet et RSE</t>
  </si>
  <si>
    <t>PRJ 1405</t>
  </si>
  <si>
    <t>Sylvie PIMBERT [UBS] et partenaires</t>
  </si>
  <si>
    <t>RSE 1401</t>
  </si>
  <si>
    <t>Responsabilité sociétale</t>
  </si>
  <si>
    <t>EEO 1401</t>
  </si>
  <si>
    <t>Expression écrite et orale S4</t>
  </si>
  <si>
    <t>ANG 1405</t>
  </si>
  <si>
    <t>AO 1401</t>
  </si>
  <si>
    <t>Maquette de la L3 SES / Semestre 5</t>
  </si>
  <si>
    <t>UE 1
Economie et développement durable</t>
  </si>
  <si>
    <t>Economie sociale et solidaire</t>
  </si>
  <si>
    <t>Plan climat</t>
  </si>
  <si>
    <t>Cédric ORVOËN [COSTRATEN]</t>
  </si>
  <si>
    <t>Commerce équitable</t>
  </si>
  <si>
    <t>UE 2
Analyse du cycle de vie</t>
  </si>
  <si>
    <t>Impact écologique : Introduction au Bilan Gaz à Effet de Serre</t>
  </si>
  <si>
    <t>RSE Restitution</t>
  </si>
  <si>
    <t>Eco-conception</t>
  </si>
  <si>
    <t>François DANIC [EVEA Conseil]</t>
  </si>
  <si>
    <r>
      <rPr>
        <b/>
        <sz val="10"/>
        <color indexed="15"/>
        <rFont val="Helvetica"/>
      </rPr>
      <t xml:space="preserve">UE 3
</t>
    </r>
    <r>
      <rPr>
        <b/>
        <sz val="10"/>
        <color indexed="15"/>
        <rFont val="Helvetica"/>
      </rPr>
      <t>Géographie</t>
    </r>
  </si>
  <si>
    <t>Géographie des littoraux (mutualisé)</t>
  </si>
  <si>
    <t>Damien SURGET [UBS]</t>
  </si>
  <si>
    <t>UE 4
Outils d'évaluation</t>
  </si>
  <si>
    <t>Cartographie</t>
  </si>
  <si>
    <t>Sandrine BRIGAULT [EME]  et S. DUCEUX [Lorient Agglo]</t>
  </si>
  <si>
    <t>Mathématiques numériques 1 et Résistance des Matériaux</t>
  </si>
  <si>
    <t>UE 5
Evolution des politiques d’aménagement</t>
  </si>
  <si>
    <t>Politiques d’urbanisme</t>
  </si>
  <si>
    <t>Ronan Le DELEZIR [UBS]</t>
  </si>
  <si>
    <t>Politiques de la nature</t>
  </si>
  <si>
    <t>Ville et utopie</t>
  </si>
  <si>
    <t>Actualités du DD - COP</t>
  </si>
  <si>
    <t>Emmanuelle DEBAUSSART [BIOCOOP] et Sylvie PIMBERT [UBS]</t>
  </si>
  <si>
    <t>Maquette de la L3 SES / Semestre 6</t>
  </si>
  <si>
    <t>UE 1
Pollution et risques inhérents</t>
  </si>
  <si>
    <t>Sciences des sols</t>
  </si>
  <si>
    <t>Hydrologie et pollutions</t>
  </si>
  <si>
    <t xml:space="preserve">UE 2
Géographie et Mathématiques
</t>
  </si>
  <si>
    <t>Géographie des milieux et de l’environnement (mutualisé)</t>
  </si>
  <si>
    <t>Damien SURGET [UBS] et Franck DAVID [UBS]</t>
  </si>
  <si>
    <t>Mathématiques numériques 2</t>
  </si>
  <si>
    <r>
      <rPr>
        <b/>
        <sz val="10"/>
        <color indexed="15"/>
        <rFont val="Helvetica"/>
      </rPr>
      <t xml:space="preserve">UE 3
</t>
    </r>
    <r>
      <rPr>
        <b/>
        <sz val="10"/>
        <color indexed="15"/>
        <rFont val="Helvetica"/>
      </rPr>
      <t>Aménagement et énergie</t>
    </r>
  </si>
  <si>
    <t>Géographie et aménagement du territoire (mutualisé)</t>
  </si>
  <si>
    <t>Avenir énergétique</t>
  </si>
  <si>
    <t>UE 4
Développement et écologie</t>
  </si>
  <si>
    <t>Leviers de développement local</t>
  </si>
  <si>
    <t>Pascal TOCQUER [Lorient Agglo.]</t>
  </si>
  <si>
    <t>Economie circulaire</t>
  </si>
  <si>
    <t>UE 5
Comportement professionnel</t>
  </si>
  <si>
    <t>Projet</t>
  </si>
  <si>
    <t>UE 6
Professionnalisation</t>
  </si>
  <si>
    <t>Stage de 8 semaines (minimum)</t>
  </si>
  <si>
    <t>(maxi 42*5 + 42 = 252 h)</t>
  </si>
  <si>
    <r>
      <t xml:space="preserve">Enjeux du développement des territoires :
</t>
    </r>
    <r>
      <rPr>
        <b/>
        <sz val="10"/>
        <color indexed="13"/>
        <rFont val="Helvetica"/>
      </rPr>
      <t>Projet urbain</t>
    </r>
  </si>
  <si>
    <t>I NIVEZ [UBS]</t>
  </si>
  <si>
    <t>Aménagement et Sciences Sociales</t>
  </si>
  <si>
    <r>
      <t xml:space="preserve">Enjeux du développement des territoires :
</t>
    </r>
    <r>
      <rPr>
        <b/>
        <sz val="10"/>
        <color indexed="13"/>
        <rFont val="Helvetica"/>
      </rPr>
      <t>Etalement urbain</t>
    </r>
  </si>
  <si>
    <t>UE 5
Outils développement durable</t>
  </si>
  <si>
    <t xml:space="preserve"> </t>
  </si>
  <si>
    <t>FRA 1101</t>
  </si>
  <si>
    <t>Espaces du tourisme (CM mutualisé)</t>
  </si>
  <si>
    <t>Sandra L’AMBERT [UBS], M NOURY[enseignant]</t>
  </si>
  <si>
    <t>Bases de l'écrit</t>
  </si>
  <si>
    <t>SOE 1201</t>
  </si>
  <si>
    <t>MAT2 1201</t>
  </si>
  <si>
    <r>
      <rPr>
        <sz val="10"/>
        <color rgb="FF3F3F3F"/>
        <rFont val="Helvetica"/>
      </rPr>
      <t xml:space="preserve">Enjeux du développement des territoires : </t>
    </r>
    <r>
      <rPr>
        <b/>
        <sz val="10"/>
        <color rgb="FF3F3F3F"/>
        <rFont val="Helvetica"/>
      </rPr>
      <t>La gestion de l’eau dans les projets urbains</t>
    </r>
  </si>
  <si>
    <t>SOL1602T</t>
  </si>
  <si>
    <t>HYD1602T</t>
  </si>
  <si>
    <t>MAS1602T</t>
  </si>
  <si>
    <t>GMX1602T</t>
  </si>
  <si>
    <t>MAU1602T</t>
  </si>
  <si>
    <t>GMT1602T</t>
  </si>
  <si>
    <t>AVE1602T</t>
  </si>
  <si>
    <t>LED1602T</t>
  </si>
  <si>
    <t>ECU1601T</t>
  </si>
  <si>
    <t>ECC1601T</t>
  </si>
  <si>
    <t>AGS1602T</t>
  </si>
  <si>
    <t>PRJ1602T</t>
  </si>
  <si>
    <t>STE1602T</t>
  </si>
  <si>
    <t>ESS1501T</t>
  </si>
  <si>
    <t>CLM1501T</t>
  </si>
  <si>
    <t>CEQ1501T</t>
  </si>
  <si>
    <t>DDE1501T</t>
  </si>
  <si>
    <t>ECC1501T</t>
  </si>
  <si>
    <t>GEL1501T</t>
  </si>
  <si>
    <t>CAR1501T</t>
  </si>
  <si>
    <t>MPO1501T</t>
  </si>
  <si>
    <t>MAU1501T</t>
  </si>
  <si>
    <t>PUR1501T</t>
  </si>
  <si>
    <t>PDN1501T</t>
  </si>
  <si>
    <t>VIU1501T</t>
  </si>
  <si>
    <t>AGS1501T</t>
  </si>
  <si>
    <t>CDV1501T</t>
  </si>
  <si>
    <t>Stéphane BRUZAUD [UBS], Alain BOURMAUD [UBS] et David MAUFRAS  [indépendant]</t>
  </si>
  <si>
    <t>Famille et propriétés des bio-matériaux (Biopolymères - Biocomposites et Bois)</t>
  </si>
  <si>
    <t xml:space="preserve">O. BLANCHARD [EHESP], V. HOCDE [LABOCEA] </t>
  </si>
  <si>
    <t>Métrologie de la pollution (Air et eau)</t>
  </si>
  <si>
    <t>RSE1501T</t>
  </si>
  <si>
    <t>ADD1501T</t>
  </si>
  <si>
    <t>ECP1501T</t>
  </si>
  <si>
    <t>Ecologie politique</t>
  </si>
  <si>
    <t>Gaël BRIAND</t>
  </si>
  <si>
    <t>François VILARS [Indépendant]</t>
  </si>
  <si>
    <t xml:space="preserve"> Florène MILLAT-CARUS [Lorient Agglo]</t>
  </si>
  <si>
    <t>Mikaël KEDZIERSKY [UBS]</t>
  </si>
  <si>
    <t xml:space="preserve">Droit de l’environnement </t>
  </si>
  <si>
    <t>F.JETAIN (C2SOL)</t>
  </si>
  <si>
    <t>Murielle Mannevy</t>
  </si>
  <si>
    <t>Heather DREANO [UBS]</t>
  </si>
  <si>
    <t>Christine EVAIN [Indépendante]</t>
  </si>
  <si>
    <t>Célia KRIEGER [UBS]</t>
  </si>
  <si>
    <t>Cynthia TAYEH</t>
  </si>
  <si>
    <t>Marion BOURHIS [indépendante]</t>
  </si>
  <si>
    <t>Céline LE NABAT [Mairie de Larmor-Plage]</t>
  </si>
  <si>
    <t>Paysages de France</t>
  </si>
  <si>
    <t>F.LE GLOUX  [UBO]</t>
  </si>
  <si>
    <t>Economie du développement durable</t>
  </si>
  <si>
    <t>Yves RAUDE [UBS]</t>
  </si>
  <si>
    <t>Gaëlle BOIS [UBS], Serge REBOIS [UBS] , Mikaël KEDZIERSKY [UBS]</t>
  </si>
  <si>
    <t>Recherche documentaire - Bureautique</t>
  </si>
  <si>
    <t>Clotilde FORTIN [Conseil Départemental Morbihan]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</si>
</sst>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indexed="8"/>
      <name val="Helvetica"/>
    </font>
    <font>
      <b/>
      <sz val="13"/>
      <color indexed="8"/>
      <name val="Helvetica"/>
    </font>
    <font>
      <b/>
      <sz val="10"/>
      <color indexed="8"/>
      <name val="Helvetica"/>
    </font>
    <font>
      <sz val="8"/>
      <color indexed="8"/>
      <name val="Helvetica"/>
    </font>
    <font>
      <i/>
      <sz val="10"/>
      <color indexed="8"/>
      <name val="Helvetica"/>
    </font>
    <font>
      <b/>
      <sz val="10"/>
      <color indexed="13"/>
      <name val="Helvetica"/>
    </font>
    <font>
      <sz val="10"/>
      <color indexed="13"/>
      <name val="Helvetica"/>
    </font>
    <font>
      <i/>
      <sz val="10"/>
      <color indexed="13"/>
      <name val="Helvetica"/>
    </font>
    <font>
      <b/>
      <i/>
      <sz val="10"/>
      <color indexed="13"/>
      <name val="Helvetica"/>
    </font>
    <font>
      <b/>
      <sz val="10"/>
      <color indexed="15"/>
      <name val="Helvetica"/>
    </font>
    <font>
      <sz val="10"/>
      <color indexed="15"/>
      <name val="Helvetica"/>
    </font>
    <font>
      <i/>
      <sz val="10"/>
      <color indexed="15"/>
      <name val="Helvetica"/>
    </font>
    <font>
      <b/>
      <i/>
      <sz val="10"/>
      <color indexed="15"/>
      <name val="Helvetica"/>
    </font>
    <font>
      <b/>
      <sz val="10"/>
      <color indexed="17"/>
      <name val="Helvetica"/>
    </font>
    <font>
      <sz val="10"/>
      <color indexed="17"/>
      <name val="Helvetica"/>
    </font>
    <font>
      <i/>
      <sz val="10"/>
      <color indexed="17"/>
      <name val="Helvetica"/>
    </font>
    <font>
      <b/>
      <i/>
      <sz val="10"/>
      <color indexed="17"/>
      <name val="Helvetica"/>
    </font>
    <font>
      <b/>
      <sz val="10"/>
      <color indexed="18"/>
      <name val="Helvetica"/>
    </font>
    <font>
      <sz val="10"/>
      <color indexed="18"/>
      <name val="Helvetica"/>
    </font>
    <font>
      <i/>
      <sz val="10"/>
      <color indexed="18"/>
      <name val="Helvetica"/>
    </font>
    <font>
      <b/>
      <i/>
      <sz val="10"/>
      <color indexed="18"/>
      <name val="Helvetica"/>
    </font>
    <font>
      <b/>
      <sz val="10"/>
      <color indexed="19"/>
      <name val="Helvetica"/>
    </font>
    <font>
      <sz val="10"/>
      <color indexed="19"/>
      <name val="Helvetica"/>
    </font>
    <font>
      <i/>
      <sz val="10"/>
      <color indexed="19"/>
      <name val="Helvetica"/>
    </font>
    <font>
      <b/>
      <i/>
      <sz val="10"/>
      <color indexed="19"/>
      <name val="Helvetica"/>
    </font>
    <font>
      <b/>
      <sz val="10"/>
      <color indexed="20"/>
      <name val="Helvetica"/>
    </font>
    <font>
      <sz val="10"/>
      <color indexed="20"/>
      <name val="Helvetica"/>
    </font>
    <font>
      <i/>
      <sz val="10"/>
      <color indexed="20"/>
      <name val="Helvetica"/>
    </font>
    <font>
      <b/>
      <i/>
      <sz val="10"/>
      <color indexed="20"/>
      <name val="Helvetica"/>
    </font>
    <font>
      <b/>
      <i/>
      <sz val="10"/>
      <color indexed="8"/>
      <name val="Helvetica"/>
    </font>
    <font>
      <sz val="10"/>
      <color theme="7"/>
      <name val="Helvetica"/>
    </font>
    <font>
      <sz val="10"/>
      <color rgb="FF3F3F3F"/>
      <name val="Helvetica"/>
    </font>
    <font>
      <b/>
      <sz val="10"/>
      <color rgb="FF3F3F3F"/>
      <name val="Helvetica"/>
    </font>
    <font>
      <sz val="10"/>
      <color rgb="FF0000FF"/>
      <name val="Helvetica"/>
    </font>
    <font>
      <sz val="10"/>
      <color theme="8" tint="0.39997558519241921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11"/>
      </bottom>
      <diagonal/>
    </border>
    <border>
      <left style="thin">
        <color indexed="10"/>
      </left>
      <right/>
      <top/>
      <bottom style="thin">
        <color indexed="21"/>
      </bottom>
      <diagonal/>
    </border>
    <border>
      <left style="thin">
        <color indexed="21"/>
      </left>
      <right style="thin">
        <color indexed="11"/>
      </right>
      <top style="thin">
        <color indexed="21"/>
      </top>
      <bottom style="thin">
        <color indexed="11"/>
      </bottom>
      <diagonal/>
    </border>
    <border>
      <left style="thin">
        <color indexed="11"/>
      </left>
      <right style="thin">
        <color indexed="21"/>
      </right>
      <top style="thin">
        <color indexed="11"/>
      </top>
      <bottom style="thin">
        <color indexed="11"/>
      </bottom>
      <diagonal/>
    </border>
    <border>
      <left style="thin">
        <color indexed="21"/>
      </left>
      <right style="thin">
        <color indexed="21"/>
      </right>
      <top style="thin">
        <color indexed="11"/>
      </top>
      <bottom style="thin">
        <color indexed="11"/>
      </bottom>
      <diagonal/>
    </border>
    <border>
      <left style="thin">
        <color indexed="2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21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vertical="top" wrapText="1"/>
    </xf>
    <xf numFmtId="0" fontId="10" fillId="2" borderId="7" xfId="0" applyNumberFormat="1" applyFont="1" applyFill="1" applyBorder="1" applyAlignment="1">
      <alignment vertical="top" wrapText="1"/>
    </xf>
    <xf numFmtId="0" fontId="11" fillId="2" borderId="7" xfId="0" applyNumberFormat="1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2" fillId="2" borderId="7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vertical="top" wrapText="1"/>
    </xf>
    <xf numFmtId="0" fontId="14" fillId="2" borderId="7" xfId="0" applyNumberFormat="1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0" fontId="16" fillId="2" borderId="7" xfId="0" applyNumberFormat="1" applyFont="1" applyFill="1" applyBorder="1" applyAlignment="1">
      <alignment vertical="top" wrapText="1"/>
    </xf>
    <xf numFmtId="49" fontId="17" fillId="4" borderId="7" xfId="0" applyNumberFormat="1" applyFont="1" applyFill="1" applyBorder="1" applyAlignment="1">
      <alignment horizontal="left" vertical="top" wrapText="1"/>
    </xf>
    <xf numFmtId="49" fontId="18" fillId="2" borderId="7" xfId="0" applyNumberFormat="1" applyFont="1" applyFill="1" applyBorder="1" applyAlignment="1">
      <alignment horizontal="center" vertical="top" wrapText="1"/>
    </xf>
    <xf numFmtId="49" fontId="18" fillId="2" borderId="7" xfId="0" applyNumberFormat="1" applyFont="1" applyFill="1" applyBorder="1" applyAlignment="1">
      <alignment vertical="top" wrapText="1"/>
    </xf>
    <xf numFmtId="0" fontId="18" fillId="2" borderId="7" xfId="0" applyNumberFormat="1" applyFont="1" applyFill="1" applyBorder="1" applyAlignment="1">
      <alignment vertical="top" wrapText="1"/>
    </xf>
    <xf numFmtId="0" fontId="18" fillId="2" borderId="7" xfId="0" applyFont="1" applyFill="1" applyBorder="1" applyAlignment="1">
      <alignment vertical="top" wrapText="1"/>
    </xf>
    <xf numFmtId="0" fontId="19" fillId="2" borderId="7" xfId="0" applyNumberFormat="1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vertical="top" wrapText="1"/>
    </xf>
    <xf numFmtId="0" fontId="20" fillId="2" borderId="7" xfId="0" applyNumberFormat="1" applyFont="1" applyFill="1" applyBorder="1" applyAlignment="1">
      <alignment vertical="top" wrapText="1"/>
    </xf>
    <xf numFmtId="49" fontId="21" fillId="4" borderId="7" xfId="0" applyNumberFormat="1" applyFont="1" applyFill="1" applyBorder="1" applyAlignment="1">
      <alignment horizontal="left" vertical="top" wrapText="1"/>
    </xf>
    <xf numFmtId="49" fontId="22" fillId="2" borderId="7" xfId="0" applyNumberFormat="1" applyFont="1" applyFill="1" applyBorder="1" applyAlignment="1">
      <alignment horizontal="center" vertical="top" wrapText="1"/>
    </xf>
    <xf numFmtId="49" fontId="22" fillId="2" borderId="7" xfId="0" applyNumberFormat="1" applyFont="1" applyFill="1" applyBorder="1" applyAlignment="1">
      <alignment vertical="top" wrapText="1"/>
    </xf>
    <xf numFmtId="0" fontId="22" fillId="2" borderId="7" xfId="0" applyNumberFormat="1" applyFont="1" applyFill="1" applyBorder="1" applyAlignment="1">
      <alignment vertical="top" wrapText="1"/>
    </xf>
    <xf numFmtId="0" fontId="22" fillId="2" borderId="7" xfId="0" applyFont="1" applyFill="1" applyBorder="1" applyAlignment="1">
      <alignment vertical="top" wrapText="1"/>
    </xf>
    <xf numFmtId="0" fontId="23" fillId="2" borderId="7" xfId="0" applyNumberFormat="1" applyFont="1" applyFill="1" applyBorder="1" applyAlignment="1">
      <alignment vertical="top" wrapText="1"/>
    </xf>
    <xf numFmtId="0" fontId="22" fillId="2" borderId="7" xfId="0" applyFont="1" applyFill="1" applyBorder="1" applyAlignment="1">
      <alignment horizontal="center" vertical="top" wrapText="1"/>
    </xf>
    <xf numFmtId="0" fontId="24" fillId="2" borderId="7" xfId="0" applyNumberFormat="1" applyFont="1" applyFill="1" applyBorder="1" applyAlignment="1">
      <alignment vertical="top" wrapText="1"/>
    </xf>
    <xf numFmtId="49" fontId="25" fillId="4" borderId="7" xfId="0" applyNumberFormat="1" applyFont="1" applyFill="1" applyBorder="1" applyAlignment="1">
      <alignment horizontal="left" vertical="top" wrapText="1"/>
    </xf>
    <xf numFmtId="49" fontId="26" fillId="2" borderId="7" xfId="0" applyNumberFormat="1" applyFont="1" applyFill="1" applyBorder="1" applyAlignment="1">
      <alignment horizontal="center" vertical="top" wrapText="1"/>
    </xf>
    <xf numFmtId="49" fontId="26" fillId="2" borderId="7" xfId="0" applyNumberFormat="1" applyFont="1" applyFill="1" applyBorder="1" applyAlignment="1">
      <alignment vertical="top" wrapText="1"/>
    </xf>
    <xf numFmtId="0" fontId="26" fillId="2" borderId="7" xfId="0" applyFont="1" applyFill="1" applyBorder="1" applyAlignment="1">
      <alignment vertical="top" wrapText="1"/>
    </xf>
    <xf numFmtId="0" fontId="26" fillId="2" borderId="7" xfId="0" applyNumberFormat="1" applyFont="1" applyFill="1" applyBorder="1" applyAlignment="1">
      <alignment vertical="top" wrapText="1"/>
    </xf>
    <xf numFmtId="0" fontId="27" fillId="2" borderId="7" xfId="0" applyNumberFormat="1" applyFont="1" applyFill="1" applyBorder="1" applyAlignment="1">
      <alignment vertical="top" wrapText="1"/>
    </xf>
    <xf numFmtId="0" fontId="26" fillId="2" borderId="7" xfId="0" applyFont="1" applyFill="1" applyBorder="1" applyAlignment="1">
      <alignment horizontal="center" vertical="top" wrapText="1"/>
    </xf>
    <xf numFmtId="0" fontId="28" fillId="2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top" wrapText="1"/>
    </xf>
    <xf numFmtId="0" fontId="29" fillId="2" borderId="7" xfId="0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9" fillId="2" borderId="7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left" vertical="top" wrapText="1"/>
    </xf>
    <xf numFmtId="0" fontId="29" fillId="2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2" fillId="2" borderId="13" xfId="0" applyNumberFormat="1" applyFont="1" applyFill="1" applyBorder="1" applyAlignment="1">
      <alignment vertical="top" wrapText="1"/>
    </xf>
    <xf numFmtId="49" fontId="18" fillId="2" borderId="7" xfId="0" applyNumberFormat="1" applyFont="1" applyFill="1" applyBorder="1" applyAlignment="1">
      <alignment horizontal="left" vertical="top" wrapText="1" readingOrder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25" fillId="4" borderId="7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49" fontId="6" fillId="2" borderId="7" xfId="0" applyNumberFormat="1" applyFont="1" applyFill="1" applyBorder="1" applyAlignment="1">
      <alignment horizontal="justify" vertical="center"/>
    </xf>
    <xf numFmtId="0" fontId="0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7" fillId="2" borderId="7" xfId="0" applyNumberFormat="1" applyFont="1" applyFill="1" applyBorder="1" applyAlignment="1">
      <alignment vertical="top" wrapText="1"/>
    </xf>
    <xf numFmtId="49" fontId="22" fillId="5" borderId="7" xfId="0" applyNumberFormat="1" applyFont="1" applyFill="1" applyBorder="1" applyAlignment="1">
      <alignment horizontal="center" vertical="top" wrapText="1"/>
    </xf>
    <xf numFmtId="49" fontId="22" fillId="5" borderId="12" xfId="0" applyNumberFormat="1" applyFont="1" applyFill="1" applyBorder="1" applyAlignment="1">
      <alignment horizontal="center" vertical="top" wrapText="1"/>
    </xf>
    <xf numFmtId="0" fontId="22" fillId="5" borderId="7" xfId="0" applyFont="1" applyFill="1" applyBorder="1" applyAlignment="1">
      <alignment vertical="top" wrapText="1"/>
    </xf>
    <xf numFmtId="0" fontId="10" fillId="5" borderId="7" xfId="0" applyFont="1" applyFill="1" applyBorder="1" applyAlignment="1">
      <alignment horizontal="center" vertical="top" wrapText="1"/>
    </xf>
    <xf numFmtId="49" fontId="6" fillId="5" borderId="7" xfId="0" applyNumberFormat="1" applyFont="1" applyFill="1" applyBorder="1" applyAlignment="1">
      <alignment horizontal="center" vertical="top" wrapText="1"/>
    </xf>
    <xf numFmtId="49" fontId="22" fillId="5" borderId="7" xfId="0" applyNumberFormat="1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22" fillId="5" borderId="7" xfId="0" applyNumberFormat="1" applyFont="1" applyFill="1" applyBorder="1" applyAlignment="1">
      <alignment vertical="top" wrapText="1"/>
    </xf>
    <xf numFmtId="0" fontId="22" fillId="5" borderId="14" xfId="0" applyNumberFormat="1" applyFont="1" applyFill="1" applyBorder="1" applyAlignment="1">
      <alignment vertical="top" wrapText="1"/>
    </xf>
    <xf numFmtId="0" fontId="10" fillId="5" borderId="7" xfId="0" applyNumberFormat="1" applyFont="1" applyFill="1" applyBorder="1" applyAlignment="1">
      <alignment vertical="top" wrapText="1"/>
    </xf>
    <xf numFmtId="49" fontId="6" fillId="5" borderId="7" xfId="0" applyNumberFormat="1" applyFont="1" applyFill="1" applyBorder="1" applyAlignment="1">
      <alignment horizontal="justify" vertical="center"/>
    </xf>
    <xf numFmtId="49" fontId="6" fillId="5" borderId="7" xfId="0" applyNumberFormat="1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6" fillId="5" borderId="7" xfId="0" applyNumberFormat="1" applyFont="1" applyFill="1" applyBorder="1" applyAlignment="1">
      <alignment vertical="top" wrapText="1"/>
    </xf>
    <xf numFmtId="0" fontId="7" fillId="5" borderId="7" xfId="0" applyNumberFormat="1" applyFont="1" applyFill="1" applyBorder="1" applyAlignment="1">
      <alignment vertical="top" wrapText="1"/>
    </xf>
    <xf numFmtId="0" fontId="22" fillId="5" borderId="7" xfId="0" applyFont="1" applyFill="1" applyBorder="1" applyAlignment="1">
      <alignment horizontal="center" vertical="top" wrapText="1"/>
    </xf>
    <xf numFmtId="49" fontId="10" fillId="5" borderId="7" xfId="0" applyNumberFormat="1" applyFont="1" applyFill="1" applyBorder="1" applyAlignment="1">
      <alignment horizontal="center" vertical="top" wrapText="1"/>
    </xf>
    <xf numFmtId="49" fontId="14" fillId="5" borderId="7" xfId="0" applyNumberFormat="1" applyFont="1" applyFill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49" fontId="26" fillId="5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vertical="top" wrapText="1"/>
    </xf>
    <xf numFmtId="0" fontId="0" fillId="5" borderId="0" xfId="0" applyNumberFormat="1" applyFont="1" applyFill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vertical="top" wrapText="1"/>
    </xf>
    <xf numFmtId="0" fontId="2" fillId="4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vertical="top" wrapText="1"/>
    </xf>
    <xf numFmtId="49" fontId="6" fillId="2" borderId="22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49" fontId="18" fillId="5" borderId="7" xfId="0" applyNumberFormat="1" applyFont="1" applyFill="1" applyBorder="1" applyAlignment="1">
      <alignment horizontal="center" vertical="top" wrapText="1"/>
    </xf>
    <xf numFmtId="0" fontId="0" fillId="5" borderId="12" xfId="0" applyFont="1" applyFill="1" applyBorder="1" applyAlignment="1">
      <alignment vertical="top" wrapText="1"/>
    </xf>
    <xf numFmtId="49" fontId="0" fillId="5" borderId="7" xfId="0" applyNumberFormat="1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5" borderId="7" xfId="0" applyNumberFormat="1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49" fontId="10" fillId="2" borderId="7" xfId="0" applyNumberFormat="1" applyFont="1" applyFill="1" applyBorder="1" applyAlignment="1">
      <alignment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33" fillId="2" borderId="7" xfId="0" applyNumberFormat="1" applyFont="1" applyFill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34" fillId="0" borderId="7" xfId="0" applyNumberFormat="1" applyFont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 wrapText="1"/>
    </xf>
    <xf numFmtId="49" fontId="21" fillId="4" borderId="7" xfId="0" applyNumberFormat="1" applyFont="1" applyFill="1" applyBorder="1" applyAlignment="1">
      <alignment horizontal="left" vertical="top" wrapText="1"/>
    </xf>
    <xf numFmtId="49" fontId="25" fillId="4" borderId="7" xfId="0" applyNumberFormat="1" applyFont="1" applyFill="1" applyBorder="1" applyAlignment="1">
      <alignment horizontal="left" vertical="top" wrapText="1"/>
    </xf>
    <xf numFmtId="49" fontId="13" fillId="4" borderId="7" xfId="0" applyNumberFormat="1" applyFont="1" applyFill="1" applyBorder="1" applyAlignment="1">
      <alignment horizontal="left" vertical="top" wrapText="1"/>
    </xf>
    <xf numFmtId="49" fontId="2" fillId="4" borderId="8" xfId="0" applyNumberFormat="1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vertical="top" wrapText="1"/>
    </xf>
    <xf numFmtId="49" fontId="13" fillId="4" borderId="8" xfId="0" applyNumberFormat="1" applyFont="1" applyFill="1" applyBorder="1" applyAlignment="1">
      <alignment horizontal="left" vertical="top" wrapText="1"/>
    </xf>
    <xf numFmtId="49" fontId="9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49" fontId="21" fillId="4" borderId="8" xfId="0" applyNumberFormat="1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left" vertical="top" wrapText="1"/>
    </xf>
    <xf numFmtId="49" fontId="25" fillId="4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vertical="top" wrapText="1"/>
    </xf>
    <xf numFmtId="49" fontId="10" fillId="5" borderId="7" xfId="0" applyNumberFormat="1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49" fontId="10" fillId="2" borderId="7" xfId="0" applyNumberFormat="1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49" fontId="21" fillId="4" borderId="7" xfId="0" applyNumberFormat="1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49" fontId="17" fillId="4" borderId="8" xfId="0" applyNumberFormat="1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left" vertical="top" wrapText="1"/>
    </xf>
    <xf numFmtId="49" fontId="5" fillId="4" borderId="18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BDC0BF"/>
      <rgbColor rgb="FF941100"/>
      <rgbColor rgb="FFDBDBDB"/>
      <rgbColor rgb="FF008E00"/>
      <rgbColor rgb="FFFFFF00"/>
      <rgbColor rgb="FF9437FF"/>
      <rgbColor rgb="FFFF2F92"/>
      <rgbColor rgb="FF0432FE"/>
      <rgbColor rgb="FF009192"/>
      <rgbColor rgb="FFA5A5A5"/>
      <rgbColor rgb="FFFEFB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topLeftCell="A3" workbookViewId="0">
      <selection activeCell="D17" sqref="D17"/>
    </sheetView>
  </sheetViews>
  <sheetFormatPr baseColWidth="10" defaultColWidth="6.7109375" defaultRowHeight="18" customHeight="1" x14ac:dyDescent="0.2"/>
  <cols>
    <col min="1" max="1" width="19.42578125" style="1" customWidth="1"/>
    <col min="2" max="2" width="9.42578125" style="1" customWidth="1"/>
    <col min="3" max="3" width="28.28515625" style="1" customWidth="1"/>
    <col min="4" max="4" width="28.42578125" style="1" customWidth="1"/>
    <col min="5" max="9" width="4.7109375" style="1" customWidth="1"/>
    <col min="10" max="256" width="6.7109375" style="1" customWidth="1"/>
  </cols>
  <sheetData>
    <row r="1" spans="1:16" ht="8.1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16" ht="21.95" customHeight="1" x14ac:dyDescent="0.2">
      <c r="A2" s="141" t="s">
        <v>0</v>
      </c>
      <c r="B2" s="142"/>
      <c r="C2" s="142"/>
      <c r="D2" s="142"/>
      <c r="E2" s="142"/>
      <c r="F2" s="142"/>
      <c r="G2" s="142"/>
      <c r="H2" s="142"/>
      <c r="I2" s="143"/>
    </row>
    <row r="3" spans="1:16" ht="32.450000000000003" customHeight="1" x14ac:dyDescent="0.2">
      <c r="A3" s="5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16" ht="44.45" customHeight="1" x14ac:dyDescent="0.2">
      <c r="A4" s="10" t="s">
        <v>9</v>
      </c>
      <c r="B4" s="11" t="s">
        <v>10</v>
      </c>
      <c r="C4" s="12" t="s">
        <v>11</v>
      </c>
      <c r="D4" s="12" t="s">
        <v>12</v>
      </c>
      <c r="E4" s="13">
        <v>19</v>
      </c>
      <c r="F4" s="13">
        <v>10</v>
      </c>
      <c r="G4" s="13">
        <v>15</v>
      </c>
      <c r="H4" s="14"/>
      <c r="I4" s="15">
        <f>SUM(E4:G4)</f>
        <v>44</v>
      </c>
    </row>
    <row r="5" spans="1:16" ht="20.45" customHeight="1" x14ac:dyDescent="0.2">
      <c r="A5" s="16"/>
      <c r="B5" s="17"/>
      <c r="C5" s="14"/>
      <c r="D5" s="14"/>
      <c r="E5" s="14"/>
      <c r="F5" s="14"/>
      <c r="G5" s="14"/>
      <c r="H5" s="14"/>
      <c r="I5" s="18">
        <f>I4</f>
        <v>44</v>
      </c>
    </row>
    <row r="6" spans="1:16" ht="44.45" customHeight="1" x14ac:dyDescent="0.2">
      <c r="A6" s="19" t="s">
        <v>13</v>
      </c>
      <c r="B6" s="20" t="s">
        <v>14</v>
      </c>
      <c r="C6" s="21" t="s">
        <v>15</v>
      </c>
      <c r="D6" s="21" t="s">
        <v>217</v>
      </c>
      <c r="E6" s="22">
        <v>18</v>
      </c>
      <c r="F6" s="107">
        <v>8</v>
      </c>
      <c r="G6" s="107">
        <v>3</v>
      </c>
      <c r="H6" s="107">
        <v>13</v>
      </c>
      <c r="I6" s="23">
        <f>SUM(E6:H6)</f>
        <v>42</v>
      </c>
      <c r="P6" s="120"/>
    </row>
    <row r="7" spans="1:16" ht="20.45" customHeight="1" x14ac:dyDescent="0.2">
      <c r="A7" s="19" t="s">
        <v>8</v>
      </c>
      <c r="B7" s="24"/>
      <c r="C7" s="24"/>
      <c r="D7" s="24"/>
      <c r="E7" s="24"/>
      <c r="F7" s="24"/>
      <c r="G7" s="24"/>
      <c r="H7" s="24"/>
      <c r="I7" s="25">
        <f>I6</f>
        <v>42</v>
      </c>
    </row>
    <row r="8" spans="1:16" ht="32.450000000000003" customHeight="1" x14ac:dyDescent="0.2">
      <c r="A8" s="148" t="s">
        <v>16</v>
      </c>
      <c r="B8" s="27" t="s">
        <v>17</v>
      </c>
      <c r="C8" s="28" t="s">
        <v>18</v>
      </c>
      <c r="D8" s="28" t="s">
        <v>19</v>
      </c>
      <c r="E8" s="29">
        <v>11</v>
      </c>
      <c r="F8" s="29">
        <v>11</v>
      </c>
      <c r="G8" s="30"/>
      <c r="H8" s="30"/>
      <c r="I8" s="31">
        <f>SUM(E8:G8)</f>
        <v>22</v>
      </c>
    </row>
    <row r="9" spans="1:16" ht="32.450000000000003" customHeight="1" x14ac:dyDescent="0.2">
      <c r="A9" s="145"/>
      <c r="B9" s="27" t="s">
        <v>20</v>
      </c>
      <c r="C9" s="28" t="s">
        <v>216</v>
      </c>
      <c r="D9" s="28" t="s">
        <v>21</v>
      </c>
      <c r="E9" s="29">
        <v>12</v>
      </c>
      <c r="F9" s="29">
        <v>6</v>
      </c>
      <c r="G9" s="30"/>
      <c r="H9" s="30"/>
      <c r="I9" s="31">
        <f>SUM(E9:G9)</f>
        <v>18</v>
      </c>
    </row>
    <row r="10" spans="1:16" ht="20.45" customHeight="1" x14ac:dyDescent="0.2">
      <c r="A10" s="26" t="s">
        <v>8</v>
      </c>
      <c r="B10" s="32"/>
      <c r="C10" s="30"/>
      <c r="D10" s="30"/>
      <c r="E10" s="30"/>
      <c r="F10" s="30"/>
      <c r="G10" s="30"/>
      <c r="H10" s="30"/>
      <c r="I10" s="33">
        <f>I8+I9</f>
        <v>40</v>
      </c>
    </row>
    <row r="11" spans="1:16" ht="34.5" customHeight="1" x14ac:dyDescent="0.2">
      <c r="A11" s="144" t="s">
        <v>22</v>
      </c>
      <c r="B11" s="35" t="s">
        <v>23</v>
      </c>
      <c r="C11" s="36" t="s">
        <v>24</v>
      </c>
      <c r="D11" s="36" t="s">
        <v>25</v>
      </c>
      <c r="E11" s="37">
        <v>10</v>
      </c>
      <c r="F11" s="37">
        <v>10</v>
      </c>
      <c r="G11" s="38"/>
      <c r="H11" s="38"/>
      <c r="I11" s="39">
        <f>SUM(E11:G11)</f>
        <v>20</v>
      </c>
    </row>
    <row r="12" spans="1:16" ht="36" customHeight="1" x14ac:dyDescent="0.2">
      <c r="A12" s="145"/>
      <c r="B12" s="35" t="s">
        <v>26</v>
      </c>
      <c r="C12" s="36" t="s">
        <v>27</v>
      </c>
      <c r="D12" s="36" t="s">
        <v>263</v>
      </c>
      <c r="E12" s="37">
        <v>10</v>
      </c>
      <c r="F12" s="37">
        <v>10</v>
      </c>
      <c r="G12" s="38"/>
      <c r="H12" s="38"/>
      <c r="I12" s="39">
        <f>SUM(E12:G12)</f>
        <v>20</v>
      </c>
    </row>
    <row r="13" spans="1:16" ht="20.45" customHeight="1" x14ac:dyDescent="0.2">
      <c r="A13" s="34" t="s">
        <v>8</v>
      </c>
      <c r="B13" s="40"/>
      <c r="C13" s="38"/>
      <c r="D13" s="38"/>
      <c r="E13" s="38"/>
      <c r="F13" s="38"/>
      <c r="G13" s="38"/>
      <c r="H13" s="38"/>
      <c r="I13" s="41">
        <f>SUM(I11:I12)</f>
        <v>40</v>
      </c>
    </row>
    <row r="14" spans="1:16" ht="20.45" customHeight="1" x14ac:dyDescent="0.2">
      <c r="A14" s="146" t="s">
        <v>213</v>
      </c>
      <c r="B14" s="43" t="s">
        <v>28</v>
      </c>
      <c r="C14" s="44" t="s">
        <v>29</v>
      </c>
      <c r="D14" s="103" t="s">
        <v>81</v>
      </c>
      <c r="E14" s="45">
        <v>6</v>
      </c>
      <c r="F14" s="45">
        <v>8</v>
      </c>
      <c r="G14" s="46"/>
      <c r="H14" s="46"/>
      <c r="I14" s="47">
        <f>SUM(E14:G14)</f>
        <v>14</v>
      </c>
    </row>
    <row r="15" spans="1:16" ht="32.450000000000003" customHeight="1" x14ac:dyDescent="0.2">
      <c r="A15" s="145"/>
      <c r="B15" s="43" t="s">
        <v>215</v>
      </c>
      <c r="C15" s="44" t="s">
        <v>218</v>
      </c>
      <c r="D15" s="103" t="s">
        <v>273</v>
      </c>
      <c r="E15" s="45">
        <v>8</v>
      </c>
      <c r="F15" s="45">
        <v>8</v>
      </c>
      <c r="G15" s="45" t="s">
        <v>214</v>
      </c>
      <c r="H15" s="46"/>
      <c r="I15" s="47">
        <f>SUM(E15:G15)</f>
        <v>16</v>
      </c>
    </row>
    <row r="16" spans="1:16" ht="32.450000000000003" customHeight="1" x14ac:dyDescent="0.2">
      <c r="A16" s="145"/>
      <c r="B16" s="43" t="s">
        <v>30</v>
      </c>
      <c r="C16" s="44" t="s">
        <v>31</v>
      </c>
      <c r="D16" s="44" t="s">
        <v>32</v>
      </c>
      <c r="E16" s="45">
        <v>6</v>
      </c>
      <c r="F16" s="45">
        <v>4</v>
      </c>
      <c r="G16" s="46"/>
      <c r="H16" s="46"/>
      <c r="I16" s="47">
        <f>SUM(E16:G16)</f>
        <v>10</v>
      </c>
    </row>
    <row r="17" spans="1:9" ht="20.45" customHeight="1" x14ac:dyDescent="0.2">
      <c r="A17" s="42" t="s">
        <v>8</v>
      </c>
      <c r="B17" s="48"/>
      <c r="C17" s="46"/>
      <c r="D17" s="46"/>
      <c r="E17" s="46"/>
      <c r="F17" s="46"/>
      <c r="G17" s="46"/>
      <c r="H17" s="46"/>
      <c r="I17" s="49">
        <f>SUM(I14:I16)</f>
        <v>40</v>
      </c>
    </row>
    <row r="18" spans="1:9" ht="20.45" customHeight="1" x14ac:dyDescent="0.2">
      <c r="A18" s="147" t="s">
        <v>33</v>
      </c>
      <c r="B18" s="51" t="s">
        <v>34</v>
      </c>
      <c r="C18" s="52" t="s">
        <v>35</v>
      </c>
      <c r="D18" s="52" t="s">
        <v>36</v>
      </c>
      <c r="E18" s="53"/>
      <c r="F18" s="54">
        <v>18</v>
      </c>
      <c r="G18" s="53"/>
      <c r="H18" s="53"/>
      <c r="I18" s="55">
        <f>SUM(E18:G18)</f>
        <v>18</v>
      </c>
    </row>
    <row r="19" spans="1:9" ht="20.45" customHeight="1" x14ac:dyDescent="0.2">
      <c r="A19" s="145"/>
      <c r="B19" s="51" t="s">
        <v>37</v>
      </c>
      <c r="C19" s="52" t="s">
        <v>38</v>
      </c>
      <c r="D19" s="52" t="s">
        <v>39</v>
      </c>
      <c r="E19" s="53"/>
      <c r="F19" s="54">
        <v>18</v>
      </c>
      <c r="G19" s="53"/>
      <c r="H19" s="53"/>
      <c r="I19" s="55">
        <f>SUM(E19:G19)</f>
        <v>18</v>
      </c>
    </row>
    <row r="20" spans="1:9" ht="20.45" customHeight="1" x14ac:dyDescent="0.2">
      <c r="A20" s="50" t="s">
        <v>8</v>
      </c>
      <c r="B20" s="56"/>
      <c r="C20" s="53"/>
      <c r="D20" s="53"/>
      <c r="E20" s="53"/>
      <c r="F20" s="53"/>
      <c r="G20" s="53"/>
      <c r="H20" s="53"/>
      <c r="I20" s="57">
        <f>SUM(I18:I19)</f>
        <v>36</v>
      </c>
    </row>
    <row r="21" spans="1:9" ht="20.45" customHeight="1" x14ac:dyDescent="0.2">
      <c r="A21" s="58"/>
      <c r="B21" s="59"/>
      <c r="C21" s="60"/>
      <c r="D21" s="60"/>
      <c r="E21" s="60"/>
      <c r="F21" s="60"/>
      <c r="G21" s="60"/>
      <c r="H21" s="60"/>
      <c r="I21" s="61"/>
    </row>
    <row r="22" spans="1:9" ht="20.45" customHeight="1" x14ac:dyDescent="0.2">
      <c r="A22" s="62" t="s">
        <v>40</v>
      </c>
      <c r="B22" s="63">
        <f>I5+I7+I10+I13+I17+I20</f>
        <v>242</v>
      </c>
      <c r="C22" s="64" t="s">
        <v>41</v>
      </c>
      <c r="D22" s="60"/>
      <c r="E22" s="60"/>
      <c r="F22" s="60"/>
      <c r="G22" s="60"/>
      <c r="H22" s="60"/>
      <c r="I22" s="61"/>
    </row>
  </sheetData>
  <mergeCells count="5">
    <mergeCell ref="A2:I2"/>
    <mergeCell ref="A11:A12"/>
    <mergeCell ref="A14:A16"/>
    <mergeCell ref="A18:A19"/>
    <mergeCell ref="A8:A9"/>
  </mergeCells>
  <pageMargins left="0.11811023622047245" right="0.11811023622047245" top="0.35433070866141736" bottom="0.35433070866141736" header="0.27559055118110237" footer="0.27559055118110237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4"/>
  <sheetViews>
    <sheetView showGridLines="0" topLeftCell="A3" workbookViewId="0">
      <selection activeCell="C19" sqref="C19"/>
    </sheetView>
  </sheetViews>
  <sheetFormatPr baseColWidth="10" defaultColWidth="6.7109375" defaultRowHeight="18" customHeight="1" x14ac:dyDescent="0.2"/>
  <cols>
    <col min="1" max="1" width="19" style="65" customWidth="1"/>
    <col min="2" max="2" width="13.28515625" style="65" customWidth="1"/>
    <col min="3" max="3" width="28.28515625" style="65" customWidth="1"/>
    <col min="4" max="4" width="28.42578125" style="65" customWidth="1"/>
    <col min="5" max="5" width="4.7109375" style="65" customWidth="1"/>
    <col min="6" max="7" width="5.42578125" style="65" customWidth="1"/>
    <col min="8" max="8" width="5.140625" style="65" customWidth="1"/>
    <col min="9" max="9" width="5.42578125" style="65" customWidth="1"/>
    <col min="10" max="256" width="6.7109375" style="65" customWidth="1"/>
  </cols>
  <sheetData>
    <row r="1" spans="1:9" ht="8.1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9" ht="21.95" customHeight="1" x14ac:dyDescent="0.2">
      <c r="A2" s="141" t="s">
        <v>42</v>
      </c>
      <c r="B2" s="142"/>
      <c r="C2" s="142"/>
      <c r="D2" s="142"/>
      <c r="E2" s="142"/>
      <c r="F2" s="142"/>
      <c r="G2" s="142"/>
      <c r="H2" s="142"/>
      <c r="I2" s="143"/>
    </row>
    <row r="3" spans="1:9" ht="32.450000000000003" customHeight="1" x14ac:dyDescent="0.2">
      <c r="A3" s="5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9" ht="44.45" customHeight="1" x14ac:dyDescent="0.2">
      <c r="A4" s="10" t="s">
        <v>43</v>
      </c>
      <c r="B4" s="11" t="s">
        <v>44</v>
      </c>
      <c r="C4" s="12" t="s">
        <v>45</v>
      </c>
      <c r="D4" s="12" t="s">
        <v>274</v>
      </c>
      <c r="E4" s="111">
        <v>14</v>
      </c>
      <c r="F4" s="111">
        <v>16</v>
      </c>
      <c r="G4" s="111">
        <v>12</v>
      </c>
      <c r="H4" s="14"/>
      <c r="I4" s="15">
        <f>SUM(E4:G4)</f>
        <v>42</v>
      </c>
    </row>
    <row r="5" spans="1:9" ht="20.45" customHeight="1" x14ac:dyDescent="0.2">
      <c r="A5" s="16"/>
      <c r="B5" s="17"/>
      <c r="C5" s="14"/>
      <c r="D5" s="14"/>
      <c r="E5" s="110"/>
      <c r="F5" s="110"/>
      <c r="G5" s="110"/>
      <c r="H5" s="14"/>
      <c r="I5" s="18">
        <f>I4</f>
        <v>42</v>
      </c>
    </row>
    <row r="6" spans="1:9" ht="32.450000000000003" customHeight="1" x14ac:dyDescent="0.2">
      <c r="A6" s="152" t="s">
        <v>46</v>
      </c>
      <c r="B6" s="118" t="s">
        <v>219</v>
      </c>
      <c r="C6" s="119" t="s">
        <v>270</v>
      </c>
      <c r="D6" s="21" t="s">
        <v>47</v>
      </c>
      <c r="E6" s="107">
        <v>10</v>
      </c>
      <c r="F6" s="107">
        <v>10</v>
      </c>
      <c r="G6" s="104"/>
      <c r="H6" s="24"/>
      <c r="I6" s="23">
        <f>SUM(E6:G6)</f>
        <v>20</v>
      </c>
    </row>
    <row r="7" spans="1:9" ht="20.45" customHeight="1" x14ac:dyDescent="0.2">
      <c r="A7" s="150"/>
      <c r="B7" s="20" t="s">
        <v>48</v>
      </c>
      <c r="C7" s="21" t="s">
        <v>49</v>
      </c>
      <c r="D7" s="21" t="s">
        <v>50</v>
      </c>
      <c r="E7" s="107">
        <v>11</v>
      </c>
      <c r="F7" s="107">
        <v>5</v>
      </c>
      <c r="G7" s="107">
        <v>6</v>
      </c>
      <c r="H7" s="24"/>
      <c r="I7" s="23">
        <f>SUM(E7:G7)</f>
        <v>22</v>
      </c>
    </row>
    <row r="8" spans="1:9" ht="20.45" customHeight="1" x14ac:dyDescent="0.2">
      <c r="A8" s="19" t="s">
        <v>8</v>
      </c>
      <c r="B8" s="24"/>
      <c r="C8" s="24"/>
      <c r="D8" s="24"/>
      <c r="E8" s="24"/>
      <c r="F8" s="24"/>
      <c r="G8" s="24"/>
      <c r="H8" s="24"/>
      <c r="I8" s="25">
        <f>I6+I7</f>
        <v>42</v>
      </c>
    </row>
    <row r="9" spans="1:9" ht="20.45" customHeight="1" x14ac:dyDescent="0.2">
      <c r="A9" s="151" t="s">
        <v>51</v>
      </c>
      <c r="B9" s="27" t="s">
        <v>52</v>
      </c>
      <c r="C9" s="28" t="s">
        <v>53</v>
      </c>
      <c r="D9" s="28" t="s">
        <v>271</v>
      </c>
      <c r="E9" s="29">
        <v>10</v>
      </c>
      <c r="F9" s="29">
        <v>12</v>
      </c>
      <c r="G9" s="30"/>
      <c r="H9" s="30"/>
      <c r="I9" s="31">
        <f>SUM(E9:G9)</f>
        <v>22</v>
      </c>
    </row>
    <row r="10" spans="1:9" ht="32.450000000000003" customHeight="1" x14ac:dyDescent="0.2">
      <c r="A10" s="150"/>
      <c r="B10" s="27" t="s">
        <v>54</v>
      </c>
      <c r="C10" s="28" t="s">
        <v>55</v>
      </c>
      <c r="D10" s="28" t="s">
        <v>56</v>
      </c>
      <c r="E10" s="29">
        <v>6</v>
      </c>
      <c r="F10" s="29">
        <v>6</v>
      </c>
      <c r="G10" s="30"/>
      <c r="H10" s="30"/>
      <c r="I10" s="31">
        <f>SUM(E10:G10)</f>
        <v>12</v>
      </c>
    </row>
    <row r="11" spans="1:9" ht="32.450000000000003" customHeight="1" x14ac:dyDescent="0.2">
      <c r="A11" s="145"/>
      <c r="B11" s="27" t="s">
        <v>57</v>
      </c>
      <c r="C11" s="28" t="s">
        <v>58</v>
      </c>
      <c r="D11" s="28" t="s">
        <v>59</v>
      </c>
      <c r="E11" s="30"/>
      <c r="F11" s="30"/>
      <c r="G11" s="29">
        <v>8</v>
      </c>
      <c r="H11" s="30"/>
      <c r="I11" s="31">
        <f>SUM(E11:G11)</f>
        <v>8</v>
      </c>
    </row>
    <row r="12" spans="1:9" ht="20.45" customHeight="1" x14ac:dyDescent="0.2">
      <c r="A12" s="26" t="s">
        <v>8</v>
      </c>
      <c r="B12" s="32"/>
      <c r="C12" s="30"/>
      <c r="D12" s="30"/>
      <c r="E12" s="30"/>
      <c r="F12" s="30"/>
      <c r="G12" s="30"/>
      <c r="H12" s="30"/>
      <c r="I12" s="33">
        <f>I9+I10+I11</f>
        <v>42</v>
      </c>
    </row>
    <row r="13" spans="1:9" ht="20.45" customHeight="1" x14ac:dyDescent="0.2">
      <c r="A13" s="149" t="s">
        <v>60</v>
      </c>
      <c r="B13" s="66" t="s">
        <v>61</v>
      </c>
      <c r="C13" s="64" t="s">
        <v>62</v>
      </c>
      <c r="D13" s="64" t="s">
        <v>63</v>
      </c>
      <c r="E13" s="60"/>
      <c r="F13" s="67">
        <v>22</v>
      </c>
      <c r="G13" s="60"/>
      <c r="H13" s="60"/>
      <c r="I13" s="68">
        <f>SUM(E13:G13)</f>
        <v>22</v>
      </c>
    </row>
    <row r="14" spans="1:9" ht="37.5" customHeight="1" x14ac:dyDescent="0.2">
      <c r="A14" s="150"/>
      <c r="B14" s="66" t="s">
        <v>64</v>
      </c>
      <c r="C14" s="64" t="s">
        <v>65</v>
      </c>
      <c r="D14" s="64" t="s">
        <v>66</v>
      </c>
      <c r="E14" s="60"/>
      <c r="F14" s="67">
        <v>16</v>
      </c>
      <c r="G14" s="60"/>
      <c r="H14" s="60"/>
      <c r="I14" s="68">
        <f>SUM(E14:G14)</f>
        <v>16</v>
      </c>
    </row>
    <row r="15" spans="1:9" ht="32.450000000000003" customHeight="1" x14ac:dyDescent="0.2">
      <c r="A15" s="145"/>
      <c r="B15" s="66" t="s">
        <v>67</v>
      </c>
      <c r="C15" s="64" t="s">
        <v>275</v>
      </c>
      <c r="D15" s="64" t="s">
        <v>68</v>
      </c>
      <c r="E15" s="60"/>
      <c r="F15" s="60"/>
      <c r="G15" s="67">
        <v>6</v>
      </c>
      <c r="H15" s="60"/>
      <c r="I15" s="68">
        <f>SUM(E15:G15)</f>
        <v>6</v>
      </c>
    </row>
    <row r="16" spans="1:9" ht="20.45" customHeight="1" x14ac:dyDescent="0.2">
      <c r="A16" s="69" t="s">
        <v>8</v>
      </c>
      <c r="B16" s="59"/>
      <c r="C16" s="60"/>
      <c r="D16" s="60"/>
      <c r="E16" s="60"/>
      <c r="F16" s="60"/>
      <c r="G16" s="60"/>
      <c r="H16" s="60"/>
      <c r="I16" s="70">
        <f>SUM(I13:I15)</f>
        <v>44</v>
      </c>
    </row>
    <row r="17" spans="1:9" ht="32.450000000000003" customHeight="1" x14ac:dyDescent="0.2">
      <c r="A17" s="154" t="s">
        <v>69</v>
      </c>
      <c r="B17" s="43" t="s">
        <v>220</v>
      </c>
      <c r="C17" s="44" t="s">
        <v>70</v>
      </c>
      <c r="D17" s="44" t="s">
        <v>71</v>
      </c>
      <c r="E17" s="105">
        <v>6</v>
      </c>
      <c r="F17" s="105">
        <v>16</v>
      </c>
      <c r="G17" s="46"/>
      <c r="H17" s="46"/>
      <c r="I17" s="47">
        <f>SUM(E17:G17)</f>
        <v>22</v>
      </c>
    </row>
    <row r="18" spans="1:9" ht="32.450000000000003" customHeight="1" x14ac:dyDescent="0.2">
      <c r="A18" s="150"/>
      <c r="B18" s="43" t="s">
        <v>72</v>
      </c>
      <c r="C18" s="44" t="s">
        <v>73</v>
      </c>
      <c r="D18" s="44" t="s">
        <v>74</v>
      </c>
      <c r="E18" s="45">
        <v>10</v>
      </c>
      <c r="F18" s="45">
        <v>10</v>
      </c>
      <c r="G18" s="46"/>
      <c r="H18" s="46"/>
      <c r="I18" s="47">
        <f>SUM(E18:G18)</f>
        <v>20</v>
      </c>
    </row>
    <row r="19" spans="1:9" ht="20.45" customHeight="1" x14ac:dyDescent="0.2">
      <c r="A19" s="42" t="s">
        <v>8</v>
      </c>
      <c r="B19" s="48"/>
      <c r="C19" s="46"/>
      <c r="D19" s="46"/>
      <c r="E19" s="46"/>
      <c r="F19" s="46"/>
      <c r="G19" s="46"/>
      <c r="H19" s="46"/>
      <c r="I19" s="49">
        <f>SUM(I17:I18)</f>
        <v>42</v>
      </c>
    </row>
    <row r="20" spans="1:9" ht="20.45" customHeight="1" x14ac:dyDescent="0.2">
      <c r="A20" s="153" t="s">
        <v>33</v>
      </c>
      <c r="B20" s="51" t="s">
        <v>75</v>
      </c>
      <c r="C20" s="52" t="s">
        <v>35</v>
      </c>
      <c r="D20" s="52" t="s">
        <v>76</v>
      </c>
      <c r="E20" s="53"/>
      <c r="F20" s="54">
        <v>18</v>
      </c>
      <c r="G20" s="53"/>
      <c r="H20" s="53"/>
      <c r="I20" s="55">
        <f>SUM(E20:G20)</f>
        <v>18</v>
      </c>
    </row>
    <row r="21" spans="1:9" ht="20.45" customHeight="1" x14ac:dyDescent="0.2">
      <c r="A21" s="150"/>
      <c r="B21" s="51" t="s">
        <v>37</v>
      </c>
      <c r="C21" s="52" t="s">
        <v>38</v>
      </c>
      <c r="D21" s="52" t="s">
        <v>39</v>
      </c>
      <c r="E21" s="53"/>
      <c r="F21" s="54">
        <v>18</v>
      </c>
      <c r="G21" s="53"/>
      <c r="H21" s="53"/>
      <c r="I21" s="55">
        <f>SUM(E21:G21)</f>
        <v>18</v>
      </c>
    </row>
    <row r="22" spans="1:9" ht="20.45" customHeight="1" x14ac:dyDescent="0.2">
      <c r="A22" s="50" t="s">
        <v>8</v>
      </c>
      <c r="B22" s="56"/>
      <c r="C22" s="53"/>
      <c r="D22" s="53"/>
      <c r="E22" s="53"/>
      <c r="F22" s="53"/>
      <c r="G22" s="53"/>
      <c r="H22" s="53"/>
      <c r="I22" s="57">
        <f>SUM(I20:I21)</f>
        <v>36</v>
      </c>
    </row>
    <row r="23" spans="1:9" ht="20.45" customHeight="1" x14ac:dyDescent="0.2">
      <c r="A23" s="58"/>
      <c r="B23" s="59"/>
      <c r="C23" s="60"/>
      <c r="D23" s="60"/>
      <c r="E23" s="60"/>
      <c r="F23" s="60"/>
      <c r="G23" s="60"/>
      <c r="H23" s="60"/>
      <c r="I23" s="61"/>
    </row>
    <row r="24" spans="1:9" ht="20.45" customHeight="1" x14ac:dyDescent="0.2">
      <c r="A24" s="62" t="s">
        <v>40</v>
      </c>
      <c r="B24" s="63">
        <f>I5+I8+I12+I16+I19+I22</f>
        <v>248</v>
      </c>
      <c r="C24" s="64" t="s">
        <v>41</v>
      </c>
      <c r="D24" s="60"/>
      <c r="E24" s="60"/>
      <c r="F24" s="60"/>
      <c r="G24" s="60"/>
      <c r="H24" s="60"/>
      <c r="I24" s="61"/>
    </row>
  </sheetData>
  <mergeCells count="6">
    <mergeCell ref="A2:I2"/>
    <mergeCell ref="A13:A15"/>
    <mergeCell ref="A9:A11"/>
    <mergeCell ref="A6:A7"/>
    <mergeCell ref="A20:A21"/>
    <mergeCell ref="A17:A18"/>
  </mergeCells>
  <pageMargins left="0.5" right="0.5" top="0.75" bottom="0.75" header="0.27777800000000002" footer="0.27777800000000002"/>
  <pageSetup scale="85"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0"/>
  <sheetViews>
    <sheetView showGridLines="0" topLeftCell="A7" workbookViewId="0">
      <selection activeCell="D24" sqref="D24"/>
    </sheetView>
  </sheetViews>
  <sheetFormatPr baseColWidth="10" defaultColWidth="6.7109375" defaultRowHeight="18" customHeight="1" x14ac:dyDescent="0.2"/>
  <cols>
    <col min="1" max="1" width="19" style="71" customWidth="1"/>
    <col min="2" max="2" width="9.42578125" style="71" customWidth="1"/>
    <col min="3" max="3" width="28.28515625" style="71" customWidth="1"/>
    <col min="4" max="4" width="28.42578125" style="71" customWidth="1"/>
    <col min="5" max="9" width="4.7109375" style="71" customWidth="1"/>
    <col min="10" max="256" width="6.7109375" style="71" customWidth="1"/>
  </cols>
  <sheetData>
    <row r="1" spans="1:9" ht="8.1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9" ht="21.95" customHeight="1" x14ac:dyDescent="0.2">
      <c r="A2" s="156" t="s">
        <v>77</v>
      </c>
      <c r="B2" s="142"/>
      <c r="C2" s="142"/>
      <c r="D2" s="142"/>
      <c r="E2" s="142"/>
      <c r="F2" s="142"/>
      <c r="G2" s="142"/>
      <c r="H2" s="142"/>
      <c r="I2" s="143"/>
    </row>
    <row r="3" spans="1:9" ht="32.450000000000003" customHeight="1" x14ac:dyDescent="0.2">
      <c r="A3" s="72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9" ht="20.45" customHeight="1" x14ac:dyDescent="0.2">
      <c r="A4" s="146" t="s">
        <v>78</v>
      </c>
      <c r="B4" s="98" t="s">
        <v>79</v>
      </c>
      <c r="C4" s="44" t="s">
        <v>80</v>
      </c>
      <c r="D4" s="44" t="s">
        <v>81</v>
      </c>
      <c r="E4" s="45">
        <v>4</v>
      </c>
      <c r="F4" s="45">
        <v>6</v>
      </c>
      <c r="G4" s="46"/>
      <c r="H4" s="46"/>
      <c r="I4" s="47">
        <f>SUM(E4:G4)</f>
        <v>10</v>
      </c>
    </row>
    <row r="5" spans="1:9" ht="20.45" customHeight="1" x14ac:dyDescent="0.2">
      <c r="A5" s="145"/>
      <c r="B5" s="98" t="s">
        <v>82</v>
      </c>
      <c r="C5" s="44" t="s">
        <v>83</v>
      </c>
      <c r="D5" s="44" t="s">
        <v>84</v>
      </c>
      <c r="E5" s="45">
        <v>8</v>
      </c>
      <c r="F5" s="45">
        <v>10</v>
      </c>
      <c r="G5" s="45">
        <v>4</v>
      </c>
      <c r="H5" s="46"/>
      <c r="I5" s="47">
        <f>SUM(E5:G5)</f>
        <v>22</v>
      </c>
    </row>
    <row r="6" spans="1:9" ht="20.45" customHeight="1" x14ac:dyDescent="0.2">
      <c r="A6" s="145"/>
      <c r="B6" s="98" t="s">
        <v>85</v>
      </c>
      <c r="C6" s="44" t="s">
        <v>86</v>
      </c>
      <c r="D6" s="44" t="s">
        <v>50</v>
      </c>
      <c r="E6" s="45">
        <v>6</v>
      </c>
      <c r="F6" s="45">
        <v>4</v>
      </c>
      <c r="G6" s="46"/>
      <c r="H6" s="46"/>
      <c r="I6" s="47">
        <f>SUM(E6:G6)</f>
        <v>10</v>
      </c>
    </row>
    <row r="7" spans="1:9" ht="20.45" customHeight="1" x14ac:dyDescent="0.2">
      <c r="A7" s="73"/>
      <c r="B7" s="113"/>
      <c r="C7" s="46"/>
      <c r="D7" s="46"/>
      <c r="E7" s="46"/>
      <c r="F7" s="46"/>
      <c r="G7" s="46"/>
      <c r="H7" s="46"/>
      <c r="I7" s="49">
        <f>I4+I5+I6</f>
        <v>42</v>
      </c>
    </row>
    <row r="8" spans="1:9" ht="44.45" customHeight="1" x14ac:dyDescent="0.2">
      <c r="A8" s="155" t="s">
        <v>87</v>
      </c>
      <c r="B8" s="102" t="s">
        <v>88</v>
      </c>
      <c r="C8" s="12" t="s">
        <v>89</v>
      </c>
      <c r="D8" s="12" t="s">
        <v>81</v>
      </c>
      <c r="E8" s="13">
        <v>6</v>
      </c>
      <c r="F8" s="13">
        <v>4</v>
      </c>
      <c r="G8" s="13">
        <v>12</v>
      </c>
      <c r="H8" s="14"/>
      <c r="I8" s="15">
        <f>SUM(E8:G8)</f>
        <v>22</v>
      </c>
    </row>
    <row r="9" spans="1:9" ht="20.45" customHeight="1" x14ac:dyDescent="0.2">
      <c r="A9" s="145"/>
      <c r="B9" s="102" t="s">
        <v>90</v>
      </c>
      <c r="C9" s="12" t="s">
        <v>91</v>
      </c>
      <c r="D9" s="12" t="s">
        <v>84</v>
      </c>
      <c r="E9" s="13">
        <v>6</v>
      </c>
      <c r="F9" s="13">
        <v>8</v>
      </c>
      <c r="G9" s="13">
        <v>6</v>
      </c>
      <c r="H9" s="14"/>
      <c r="I9" s="15">
        <f>SUM(E9:G9)</f>
        <v>20</v>
      </c>
    </row>
    <row r="10" spans="1:9" ht="20.45" customHeight="1" x14ac:dyDescent="0.2">
      <c r="A10" s="10" t="s">
        <v>8</v>
      </c>
      <c r="B10" s="110"/>
      <c r="C10" s="14"/>
      <c r="D10" s="14"/>
      <c r="E10" s="14"/>
      <c r="F10" s="14"/>
      <c r="G10" s="14"/>
      <c r="H10" s="14"/>
      <c r="I10" s="74">
        <f>I8+I9</f>
        <v>42</v>
      </c>
    </row>
    <row r="11" spans="1:9" ht="32.450000000000003" customHeight="1" x14ac:dyDescent="0.2">
      <c r="A11" s="157" t="s">
        <v>92</v>
      </c>
      <c r="B11" s="114" t="s">
        <v>93</v>
      </c>
      <c r="C11" s="21" t="s">
        <v>94</v>
      </c>
      <c r="D11" s="21" t="s">
        <v>32</v>
      </c>
      <c r="E11" s="22">
        <v>8</v>
      </c>
      <c r="F11" s="22">
        <v>6</v>
      </c>
      <c r="G11" s="24"/>
      <c r="H11" s="22">
        <v>10</v>
      </c>
      <c r="I11" s="23">
        <f>SUM(E11:H11)</f>
        <v>24</v>
      </c>
    </row>
    <row r="12" spans="1:9" ht="32.450000000000003" customHeight="1" x14ac:dyDescent="0.2">
      <c r="A12" s="145"/>
      <c r="B12" s="114" t="s">
        <v>95</v>
      </c>
      <c r="C12" s="21" t="s">
        <v>96</v>
      </c>
      <c r="D12" s="21" t="s">
        <v>32</v>
      </c>
      <c r="E12" s="22">
        <v>6</v>
      </c>
      <c r="F12" s="22">
        <v>4</v>
      </c>
      <c r="G12" s="24"/>
      <c r="H12" s="24"/>
      <c r="I12" s="23">
        <f>SUM(E12:H12)</f>
        <v>10</v>
      </c>
    </row>
    <row r="13" spans="1:9" ht="20.45" customHeight="1" x14ac:dyDescent="0.2">
      <c r="A13" s="145"/>
      <c r="B13" s="136" t="s">
        <v>97</v>
      </c>
      <c r="C13" s="135" t="s">
        <v>98</v>
      </c>
      <c r="D13" s="21" t="s">
        <v>266</v>
      </c>
      <c r="E13" s="22">
        <v>7</v>
      </c>
      <c r="F13" s="22">
        <v>4</v>
      </c>
      <c r="G13" s="60">
        <v>3</v>
      </c>
      <c r="H13" s="24"/>
      <c r="I13" s="23">
        <f>SUM(E13:H13)</f>
        <v>14</v>
      </c>
    </row>
    <row r="14" spans="1:9" ht="20.45" customHeight="1" x14ac:dyDescent="0.2">
      <c r="A14" s="19" t="s">
        <v>8</v>
      </c>
      <c r="B14" s="75"/>
      <c r="C14" s="24"/>
      <c r="D14" s="24"/>
      <c r="E14" s="24"/>
      <c r="F14" s="24"/>
      <c r="G14" s="24"/>
      <c r="H14" s="24"/>
      <c r="I14" s="25">
        <f>SUM(I11:I13)</f>
        <v>48</v>
      </c>
    </row>
    <row r="15" spans="1:9" ht="26.25" customHeight="1" x14ac:dyDescent="0.2">
      <c r="A15" s="144" t="s">
        <v>100</v>
      </c>
      <c r="B15" s="35" t="s">
        <v>101</v>
      </c>
      <c r="C15" s="36" t="s">
        <v>102</v>
      </c>
      <c r="D15" s="36" t="s">
        <v>103</v>
      </c>
      <c r="E15" s="37">
        <v>10</v>
      </c>
      <c r="F15" s="37">
        <v>8</v>
      </c>
      <c r="G15" s="38"/>
      <c r="H15" s="38"/>
      <c r="I15" s="39">
        <f>SUM(E15:G15)</f>
        <v>18</v>
      </c>
    </row>
    <row r="16" spans="1:9" ht="26.25" customHeight="1" x14ac:dyDescent="0.2">
      <c r="A16" s="145"/>
      <c r="B16" s="35" t="s">
        <v>104</v>
      </c>
      <c r="C16" s="36" t="s">
        <v>105</v>
      </c>
      <c r="D16" s="36" t="s">
        <v>106</v>
      </c>
      <c r="E16" s="37">
        <v>6</v>
      </c>
      <c r="F16" s="37">
        <v>6</v>
      </c>
      <c r="G16" s="38"/>
      <c r="H16" s="38"/>
      <c r="I16" s="39">
        <f>SUM(E16:G16)</f>
        <v>12</v>
      </c>
    </row>
    <row r="17" spans="1:9" ht="32.450000000000003" customHeight="1" x14ac:dyDescent="0.2">
      <c r="A17" s="145"/>
      <c r="B17" s="35" t="s">
        <v>107</v>
      </c>
      <c r="C17" s="36" t="s">
        <v>108</v>
      </c>
      <c r="D17" s="36" t="s">
        <v>276</v>
      </c>
      <c r="E17" s="37">
        <v>6</v>
      </c>
      <c r="F17" s="37">
        <v>6</v>
      </c>
      <c r="G17" s="38"/>
      <c r="H17" s="38"/>
      <c r="I17" s="39">
        <f>SUM(E17:G17)</f>
        <v>12</v>
      </c>
    </row>
    <row r="18" spans="1:9" ht="20.45" customHeight="1" x14ac:dyDescent="0.2">
      <c r="A18" s="34" t="s">
        <v>8</v>
      </c>
      <c r="B18" s="40"/>
      <c r="C18" s="38"/>
      <c r="D18" s="38"/>
      <c r="E18" s="38"/>
      <c r="F18" s="38"/>
      <c r="G18" s="38"/>
      <c r="H18" s="38"/>
      <c r="I18" s="41">
        <f>SUM(I15:I17)</f>
        <v>42</v>
      </c>
    </row>
    <row r="19" spans="1:9" ht="32.450000000000003" customHeight="1" x14ac:dyDescent="0.2">
      <c r="A19" s="148" t="s">
        <v>109</v>
      </c>
      <c r="B19" s="27" t="s">
        <v>110</v>
      </c>
      <c r="C19" s="28" t="s">
        <v>111</v>
      </c>
      <c r="D19" s="28" t="s">
        <v>112</v>
      </c>
      <c r="E19" s="29">
        <v>6</v>
      </c>
      <c r="F19" s="60"/>
      <c r="G19" s="29">
        <v>6</v>
      </c>
      <c r="H19" s="30"/>
      <c r="I19" s="31">
        <f>SUM(E19:G19)</f>
        <v>12</v>
      </c>
    </row>
    <row r="20" spans="1:9" ht="20.45" customHeight="1" x14ac:dyDescent="0.2">
      <c r="A20" s="145"/>
      <c r="B20" s="115" t="s">
        <v>113</v>
      </c>
      <c r="C20" s="28" t="s">
        <v>114</v>
      </c>
      <c r="D20" s="28" t="s">
        <v>265</v>
      </c>
      <c r="E20" s="29">
        <v>5</v>
      </c>
      <c r="F20" s="29">
        <v>3</v>
      </c>
      <c r="G20" s="30"/>
      <c r="H20" s="30"/>
      <c r="I20" s="31">
        <f>SUM(E20:G20)</f>
        <v>8</v>
      </c>
    </row>
    <row r="21" spans="1:9" ht="32.450000000000003" customHeight="1" x14ac:dyDescent="0.2">
      <c r="A21" s="145"/>
      <c r="B21" s="115" t="s">
        <v>115</v>
      </c>
      <c r="C21" s="28" t="s">
        <v>116</v>
      </c>
      <c r="D21" s="28" t="s">
        <v>117</v>
      </c>
      <c r="E21" s="29">
        <v>6</v>
      </c>
      <c r="F21" s="29">
        <v>8</v>
      </c>
      <c r="G21" s="30"/>
      <c r="H21" s="30"/>
      <c r="I21" s="31">
        <f>SUM(E21:G21)</f>
        <v>14</v>
      </c>
    </row>
    <row r="22" spans="1:9" ht="20.45" customHeight="1" x14ac:dyDescent="0.2">
      <c r="A22" s="26" t="s">
        <v>8</v>
      </c>
      <c r="B22" s="116"/>
      <c r="C22" s="30"/>
      <c r="D22" s="30"/>
      <c r="E22" s="30"/>
      <c r="F22" s="30"/>
      <c r="G22" s="30"/>
      <c r="H22" s="30"/>
      <c r="I22" s="33">
        <f>SUM(I19:I21)</f>
        <v>34</v>
      </c>
    </row>
    <row r="23" spans="1:9" ht="20.45" customHeight="1" x14ac:dyDescent="0.2">
      <c r="A23" s="147" t="s">
        <v>33</v>
      </c>
      <c r="B23" s="117" t="s">
        <v>118</v>
      </c>
      <c r="C23" s="52" t="s">
        <v>35</v>
      </c>
      <c r="D23" s="52" t="s">
        <v>76</v>
      </c>
      <c r="E23" s="53"/>
      <c r="F23" s="54">
        <v>18</v>
      </c>
      <c r="G23" s="53"/>
      <c r="H23" s="53"/>
      <c r="I23" s="55">
        <f>SUM(E23:G23)</f>
        <v>18</v>
      </c>
    </row>
    <row r="24" spans="1:9" ht="20.45" customHeight="1" x14ac:dyDescent="0.2">
      <c r="A24" s="145"/>
      <c r="B24" s="51" t="s">
        <v>119</v>
      </c>
      <c r="C24" s="52" t="s">
        <v>38</v>
      </c>
      <c r="D24" s="52" t="s">
        <v>120</v>
      </c>
      <c r="E24" s="53"/>
      <c r="F24" s="54">
        <v>18</v>
      </c>
      <c r="G24" s="53"/>
      <c r="H24" s="53"/>
      <c r="I24" s="55">
        <f>SUM(E24:G24)</f>
        <v>18</v>
      </c>
    </row>
    <row r="25" spans="1:9" ht="20.45" customHeight="1" x14ac:dyDescent="0.2">
      <c r="A25" s="50" t="s">
        <v>8</v>
      </c>
      <c r="B25" s="56"/>
      <c r="C25" s="53"/>
      <c r="D25" s="53"/>
      <c r="E25" s="53"/>
      <c r="F25" s="53"/>
      <c r="G25" s="53"/>
      <c r="H25" s="53"/>
      <c r="I25" s="57">
        <f>SUM(I23:I24)</f>
        <v>36</v>
      </c>
    </row>
    <row r="26" spans="1:9" ht="20.45" customHeight="1" x14ac:dyDescent="0.2">
      <c r="A26" s="69" t="s">
        <v>121</v>
      </c>
      <c r="B26" s="59"/>
      <c r="C26" s="60"/>
      <c r="D26" s="60"/>
      <c r="E26" s="60"/>
      <c r="F26" s="60"/>
      <c r="G26" s="60"/>
      <c r="H26" s="60"/>
      <c r="I26" s="61"/>
    </row>
    <row r="27" spans="1:9" ht="32.450000000000003" customHeight="1" x14ac:dyDescent="0.2">
      <c r="A27" s="76"/>
      <c r="B27" s="20" t="s">
        <v>122</v>
      </c>
      <c r="C27" s="77" t="s">
        <v>123</v>
      </c>
      <c r="D27" s="60"/>
      <c r="E27" s="60"/>
      <c r="F27" s="24"/>
      <c r="G27" s="60"/>
      <c r="H27" s="60"/>
      <c r="I27" s="61"/>
    </row>
    <row r="28" spans="1:9" ht="31.5" customHeight="1" x14ac:dyDescent="0.2">
      <c r="A28" s="76"/>
      <c r="B28" s="59"/>
      <c r="C28" s="78" t="s">
        <v>124</v>
      </c>
      <c r="D28" s="60"/>
      <c r="E28" s="60"/>
      <c r="F28" s="60"/>
      <c r="G28" s="60"/>
      <c r="H28" s="60"/>
      <c r="I28" s="61"/>
    </row>
    <row r="29" spans="1:9" ht="20.45" customHeight="1" x14ac:dyDescent="0.2">
      <c r="A29" s="58"/>
      <c r="B29" s="59"/>
      <c r="C29" s="60"/>
      <c r="D29" s="60"/>
      <c r="E29" s="60"/>
      <c r="F29" s="60"/>
      <c r="G29" s="60"/>
      <c r="H29" s="60"/>
      <c r="I29" s="61"/>
    </row>
    <row r="30" spans="1:9" ht="20.45" customHeight="1" x14ac:dyDescent="0.2">
      <c r="A30" s="62" t="s">
        <v>40</v>
      </c>
      <c r="B30" s="63">
        <f>I7+I10+I14+I18+I22+I25</f>
        <v>244</v>
      </c>
      <c r="C30" s="64" t="s">
        <v>125</v>
      </c>
      <c r="D30" s="60"/>
      <c r="E30" s="60"/>
      <c r="F30" s="60"/>
      <c r="G30" s="60"/>
      <c r="H30" s="60"/>
      <c r="I30" s="61"/>
    </row>
  </sheetData>
  <mergeCells count="7">
    <mergeCell ref="A19:A21"/>
    <mergeCell ref="A8:A9"/>
    <mergeCell ref="A23:A24"/>
    <mergeCell ref="A4:A6"/>
    <mergeCell ref="A2:I2"/>
    <mergeCell ref="A11:A13"/>
    <mergeCell ref="A15:A17"/>
  </mergeCells>
  <pageMargins left="0.5" right="0.5" top="0.75" bottom="0.75" header="0.27777800000000002" footer="0.27777800000000002"/>
  <pageSetup scale="88" orientation="portrait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2"/>
  <sheetViews>
    <sheetView showGridLines="0" workbookViewId="0">
      <selection activeCell="J14" sqref="J14"/>
    </sheetView>
  </sheetViews>
  <sheetFormatPr baseColWidth="10" defaultColWidth="14" defaultRowHeight="18" customHeight="1" x14ac:dyDescent="0.2"/>
  <cols>
    <col min="1" max="1" width="17.85546875" style="79" customWidth="1"/>
    <col min="2" max="2" width="9.42578125" style="79" customWidth="1"/>
    <col min="3" max="3" width="24" style="79" customWidth="1"/>
    <col min="4" max="4" width="28.140625" style="79" customWidth="1"/>
    <col min="5" max="9" width="4.7109375" style="79" customWidth="1"/>
    <col min="10" max="256" width="14" style="79" customWidth="1"/>
  </cols>
  <sheetData>
    <row r="1" spans="1:256" ht="15.2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256" ht="21.95" customHeight="1" x14ac:dyDescent="0.2">
      <c r="A2" s="141" t="s">
        <v>126</v>
      </c>
      <c r="B2" s="142"/>
      <c r="C2" s="142"/>
      <c r="D2" s="142"/>
      <c r="E2" s="142"/>
      <c r="F2" s="142"/>
      <c r="G2" s="142"/>
      <c r="H2" s="142"/>
      <c r="I2" s="143"/>
    </row>
    <row r="3" spans="1:256" ht="32.450000000000003" customHeight="1" x14ac:dyDescent="0.2">
      <c r="A3" s="5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256" ht="20.45" customHeight="1" x14ac:dyDescent="0.2">
      <c r="A4" s="165" t="s">
        <v>127</v>
      </c>
      <c r="B4" s="98" t="s">
        <v>128</v>
      </c>
      <c r="C4" s="44" t="s">
        <v>129</v>
      </c>
      <c r="D4" s="103" t="s">
        <v>84</v>
      </c>
      <c r="E4" s="105">
        <v>4</v>
      </c>
      <c r="F4" s="105" t="s">
        <v>214</v>
      </c>
      <c r="G4" s="100"/>
      <c r="H4" s="100"/>
      <c r="I4" s="47">
        <f>SUM(E4:G4)</f>
        <v>4</v>
      </c>
    </row>
    <row r="5" spans="1:256" ht="20.45" customHeight="1" x14ac:dyDescent="0.2">
      <c r="A5" s="165"/>
      <c r="B5" s="98"/>
      <c r="C5" s="44"/>
      <c r="D5" s="137" t="s">
        <v>267</v>
      </c>
      <c r="E5" s="105"/>
      <c r="F5" s="105">
        <v>8</v>
      </c>
      <c r="G5" s="100"/>
      <c r="H5" s="100"/>
      <c r="I5" s="47">
        <f>SUM(E5:G5)</f>
        <v>8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20.45" customHeight="1" x14ac:dyDescent="0.2">
      <c r="A6" s="145"/>
      <c r="B6" s="98" t="s">
        <v>130</v>
      </c>
      <c r="C6" s="44" t="s">
        <v>131</v>
      </c>
      <c r="D6" s="44" t="s">
        <v>84</v>
      </c>
      <c r="E6" s="105">
        <v>8</v>
      </c>
      <c r="F6" s="105">
        <v>8</v>
      </c>
      <c r="G6" s="105">
        <v>6</v>
      </c>
      <c r="H6" s="100"/>
      <c r="I6" s="47">
        <f>SUM(E6:G6)</f>
        <v>22</v>
      </c>
    </row>
    <row r="7" spans="1:256" ht="20.45" customHeight="1" x14ac:dyDescent="0.2">
      <c r="A7" s="145"/>
      <c r="B7" s="99" t="s">
        <v>132</v>
      </c>
      <c r="C7" s="80" t="s">
        <v>133</v>
      </c>
      <c r="D7" s="80" t="s">
        <v>260</v>
      </c>
      <c r="E7" s="106">
        <v>8</v>
      </c>
      <c r="F7" s="105">
        <v>3</v>
      </c>
      <c r="G7" s="100"/>
      <c r="H7" s="100"/>
      <c r="I7" s="47">
        <f>SUM(E7:G7)</f>
        <v>11</v>
      </c>
    </row>
    <row r="8" spans="1:256" ht="20.45" customHeight="1" x14ac:dyDescent="0.2">
      <c r="A8" s="42" t="s">
        <v>8</v>
      </c>
      <c r="B8" s="100"/>
      <c r="C8" s="46"/>
      <c r="D8" s="46"/>
      <c r="E8" s="100"/>
      <c r="F8" s="100"/>
      <c r="G8" s="100"/>
      <c r="H8" s="100"/>
      <c r="I8" s="49">
        <f>SUM(I4:I7)</f>
        <v>45</v>
      </c>
    </row>
    <row r="9" spans="1:256" ht="20.45" customHeight="1" x14ac:dyDescent="0.2">
      <c r="A9" s="160" t="s">
        <v>134</v>
      </c>
      <c r="B9" s="161" t="s">
        <v>135</v>
      </c>
      <c r="C9" s="163" t="s">
        <v>136</v>
      </c>
      <c r="D9" s="138" t="s">
        <v>266</v>
      </c>
      <c r="E9" s="107">
        <v>10</v>
      </c>
      <c r="F9" s="107">
        <v>8</v>
      </c>
      <c r="G9" s="107">
        <v>9</v>
      </c>
      <c r="H9" s="107">
        <v>3</v>
      </c>
      <c r="I9" s="23">
        <f>SUM(E9:H9)</f>
        <v>30</v>
      </c>
    </row>
    <row r="10" spans="1:256" ht="20.45" customHeight="1" x14ac:dyDescent="0.2">
      <c r="A10" s="145"/>
      <c r="B10" s="162"/>
      <c r="C10" s="164"/>
      <c r="D10" s="21" t="s">
        <v>214</v>
      </c>
      <c r="E10" s="107">
        <v>8</v>
      </c>
      <c r="F10" s="107">
        <v>4</v>
      </c>
      <c r="G10" s="104"/>
      <c r="H10" s="104"/>
      <c r="I10" s="23">
        <f>SUM(E10:G10)</f>
        <v>12</v>
      </c>
    </row>
    <row r="11" spans="1:256" ht="20.45" customHeight="1" x14ac:dyDescent="0.2">
      <c r="A11" s="19" t="s">
        <v>8</v>
      </c>
      <c r="B11" s="101"/>
      <c r="C11" s="24"/>
      <c r="D11" s="24"/>
      <c r="E11" s="24"/>
      <c r="F11" s="24"/>
      <c r="G11" s="24"/>
      <c r="H11" s="24"/>
      <c r="I11" s="25">
        <f>SUM(I9:I10)</f>
        <v>42</v>
      </c>
    </row>
    <row r="12" spans="1:256" ht="44.45" customHeight="1" x14ac:dyDescent="0.2">
      <c r="A12" s="122" t="s">
        <v>137</v>
      </c>
      <c r="B12" s="102" t="s">
        <v>138</v>
      </c>
      <c r="C12" s="12" t="s">
        <v>212</v>
      </c>
      <c r="D12" s="12" t="s">
        <v>19</v>
      </c>
      <c r="E12" s="13">
        <v>8</v>
      </c>
      <c r="F12" s="13" t="s">
        <v>214</v>
      </c>
      <c r="G12" s="14"/>
      <c r="H12" s="14"/>
      <c r="I12" s="15">
        <f>SUM(E12:G12)</f>
        <v>8</v>
      </c>
    </row>
    <row r="13" spans="1:256" ht="44.45" customHeight="1" x14ac:dyDescent="0.2">
      <c r="A13" s="121"/>
      <c r="B13" s="102" t="s">
        <v>139</v>
      </c>
      <c r="C13" s="12" t="s">
        <v>209</v>
      </c>
      <c r="D13" s="12" t="s">
        <v>140</v>
      </c>
      <c r="E13" s="13">
        <v>8</v>
      </c>
      <c r="F13" s="13" t="s">
        <v>214</v>
      </c>
      <c r="G13" s="14"/>
      <c r="H13" s="14"/>
      <c r="I13" s="15">
        <f>SUM(E13:G13)</f>
        <v>8</v>
      </c>
    </row>
    <row r="14" spans="1:256" ht="41.25" customHeight="1" x14ac:dyDescent="0.2">
      <c r="A14" s="121"/>
      <c r="B14" s="102" t="s">
        <v>139</v>
      </c>
      <c r="C14" s="128" t="s">
        <v>221</v>
      </c>
      <c r="D14" s="12" t="s">
        <v>210</v>
      </c>
      <c r="E14" s="13" t="s">
        <v>214</v>
      </c>
      <c r="F14" s="13">
        <v>8</v>
      </c>
      <c r="G14" s="14"/>
      <c r="H14" s="14"/>
      <c r="I14" s="15">
        <f>SUM(E14:G14)</f>
        <v>8</v>
      </c>
    </row>
    <row r="15" spans="1:256" ht="32.450000000000003" customHeight="1" x14ac:dyDescent="0.2">
      <c r="A15" s="123"/>
      <c r="B15" s="126" t="s">
        <v>141</v>
      </c>
      <c r="C15" s="127" t="s">
        <v>211</v>
      </c>
      <c r="D15" s="139" t="s">
        <v>268</v>
      </c>
      <c r="E15" s="13">
        <v>10</v>
      </c>
      <c r="F15" s="13">
        <v>6</v>
      </c>
      <c r="G15" s="14"/>
      <c r="H15" s="14"/>
      <c r="I15" s="15">
        <f>(E15*1.5+F15)</f>
        <v>21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20.45" customHeight="1" x14ac:dyDescent="0.2">
      <c r="A16" s="10" t="s">
        <v>8</v>
      </c>
      <c r="B16" s="124"/>
      <c r="C16" s="125"/>
      <c r="D16" s="14"/>
      <c r="E16" s="14"/>
      <c r="F16" s="14"/>
      <c r="G16" s="14"/>
      <c r="H16" s="14"/>
      <c r="I16" s="18">
        <f>SUM(I12:I15)</f>
        <v>45</v>
      </c>
    </row>
    <row r="17" spans="1:9" ht="32.450000000000003" customHeight="1" x14ac:dyDescent="0.2">
      <c r="A17" s="144" t="s">
        <v>143</v>
      </c>
      <c r="B17" s="35" t="s">
        <v>144</v>
      </c>
      <c r="C17" s="36" t="s">
        <v>145</v>
      </c>
      <c r="D17" s="36" t="s">
        <v>146</v>
      </c>
      <c r="E17" s="37">
        <v>8</v>
      </c>
      <c r="F17" s="37">
        <v>2</v>
      </c>
      <c r="G17" s="38"/>
      <c r="H17" s="37">
        <v>3</v>
      </c>
      <c r="I17" s="39">
        <f>SUM(E17:H17)</f>
        <v>13</v>
      </c>
    </row>
    <row r="18" spans="1:9" ht="29.1" customHeight="1" x14ac:dyDescent="0.2">
      <c r="A18" s="145"/>
      <c r="B18" s="129" t="s">
        <v>147</v>
      </c>
      <c r="C18" s="36" t="s">
        <v>148</v>
      </c>
      <c r="D18" s="81" t="s">
        <v>259</v>
      </c>
      <c r="E18" s="37">
        <v>8</v>
      </c>
      <c r="F18" s="37">
        <v>6</v>
      </c>
      <c r="G18" s="38"/>
      <c r="H18" s="38"/>
      <c r="I18" s="39">
        <f>SUM(E18:H18)</f>
        <v>14</v>
      </c>
    </row>
    <row r="19" spans="1:9" ht="33.75" customHeight="1" x14ac:dyDescent="0.2">
      <c r="A19" s="145"/>
      <c r="B19" s="129" t="s">
        <v>149</v>
      </c>
      <c r="C19" s="36" t="s">
        <v>150</v>
      </c>
      <c r="D19" s="140" t="s">
        <v>269</v>
      </c>
      <c r="E19" s="37">
        <v>6</v>
      </c>
      <c r="F19" s="37">
        <v>4</v>
      </c>
      <c r="G19" s="38"/>
      <c r="H19" s="38"/>
      <c r="I19" s="39">
        <f>SUM(E19:H19)</f>
        <v>10</v>
      </c>
    </row>
    <row r="20" spans="1:9" ht="20.45" customHeight="1" x14ac:dyDescent="0.2">
      <c r="A20" s="34" t="s">
        <v>8</v>
      </c>
      <c r="B20" s="130"/>
      <c r="C20" s="82"/>
      <c r="D20" s="82"/>
      <c r="E20" s="82"/>
      <c r="F20" s="82"/>
      <c r="G20" s="82"/>
      <c r="H20" s="83"/>
      <c r="I20" s="41">
        <f>SUM(I17:I19)</f>
        <v>37</v>
      </c>
    </row>
    <row r="21" spans="1:9" ht="32.450000000000003" customHeight="1" x14ac:dyDescent="0.2">
      <c r="A21" s="84" t="s">
        <v>151</v>
      </c>
      <c r="B21" s="115" t="s">
        <v>152</v>
      </c>
      <c r="C21" s="28" t="s">
        <v>153</v>
      </c>
      <c r="D21" s="28" t="s">
        <v>99</v>
      </c>
      <c r="E21" s="29">
        <v>10</v>
      </c>
      <c r="F21" s="29">
        <v>10</v>
      </c>
      <c r="G21" s="30"/>
      <c r="H21" s="30"/>
      <c r="I21" s="31">
        <f>SUM(E21:G21)</f>
        <v>20</v>
      </c>
    </row>
    <row r="22" spans="1:9" ht="20.45" customHeight="1" x14ac:dyDescent="0.2">
      <c r="A22" s="85"/>
      <c r="B22" s="116"/>
      <c r="C22" s="28" t="s">
        <v>154</v>
      </c>
      <c r="D22" s="30"/>
      <c r="E22" s="30"/>
      <c r="F22" s="30"/>
      <c r="G22" s="29">
        <v>22</v>
      </c>
      <c r="H22" s="30"/>
      <c r="I22" s="31">
        <f>SUM(E22:G22)</f>
        <v>22</v>
      </c>
    </row>
    <row r="23" spans="1:9" ht="20.45" customHeight="1" x14ac:dyDescent="0.2">
      <c r="A23" s="26" t="s">
        <v>8</v>
      </c>
      <c r="B23" s="116"/>
      <c r="C23" s="30"/>
      <c r="D23" s="30"/>
      <c r="E23" s="30"/>
      <c r="F23" s="30"/>
      <c r="G23" s="30"/>
      <c r="H23" s="30"/>
      <c r="I23" s="33">
        <f>SUM(I21:I22)</f>
        <v>42</v>
      </c>
    </row>
    <row r="24" spans="1:9" ht="32.450000000000003" customHeight="1" x14ac:dyDescent="0.2">
      <c r="A24" s="159" t="s">
        <v>155</v>
      </c>
      <c r="B24" s="131" t="s">
        <v>156</v>
      </c>
      <c r="C24" s="64" t="s">
        <v>62</v>
      </c>
      <c r="D24" s="64" t="s">
        <v>157</v>
      </c>
      <c r="E24" s="60"/>
      <c r="F24" s="67">
        <v>22</v>
      </c>
      <c r="G24" s="60"/>
      <c r="H24" s="60"/>
      <c r="I24" s="68">
        <f>F24</f>
        <v>22</v>
      </c>
    </row>
    <row r="25" spans="1:9" ht="20.45" customHeight="1" x14ac:dyDescent="0.2">
      <c r="A25" s="145"/>
      <c r="B25" s="131" t="s">
        <v>158</v>
      </c>
      <c r="C25" s="64" t="s">
        <v>159</v>
      </c>
      <c r="D25" s="64" t="s">
        <v>56</v>
      </c>
      <c r="E25" s="133">
        <v>8</v>
      </c>
      <c r="F25" s="133">
        <v>4</v>
      </c>
      <c r="G25" s="60"/>
      <c r="H25" s="60"/>
      <c r="I25" s="68">
        <f>SUM(E25:G25)</f>
        <v>12</v>
      </c>
    </row>
    <row r="26" spans="1:9" ht="37.5" customHeight="1" x14ac:dyDescent="0.2">
      <c r="A26" s="145"/>
      <c r="B26" s="131" t="s">
        <v>160</v>
      </c>
      <c r="C26" s="64" t="s">
        <v>161</v>
      </c>
      <c r="D26" s="64" t="s">
        <v>66</v>
      </c>
      <c r="E26" s="60"/>
      <c r="F26" s="67">
        <v>8</v>
      </c>
      <c r="G26" s="60"/>
      <c r="H26" s="60"/>
      <c r="I26" s="68">
        <f>SUM(E26:G26)</f>
        <v>8</v>
      </c>
    </row>
    <row r="27" spans="1:9" ht="20.45" customHeight="1" x14ac:dyDescent="0.2">
      <c r="A27" s="69" t="s">
        <v>8</v>
      </c>
      <c r="B27" s="132"/>
      <c r="C27" s="60"/>
      <c r="D27" s="60"/>
      <c r="E27" s="60"/>
      <c r="F27" s="60"/>
      <c r="G27" s="60"/>
      <c r="H27" s="60"/>
      <c r="I27" s="70">
        <f>SUM(I24:I26)</f>
        <v>42</v>
      </c>
    </row>
    <row r="28" spans="1:9" ht="20.45" customHeight="1" x14ac:dyDescent="0.2">
      <c r="A28" s="158" t="s">
        <v>33</v>
      </c>
      <c r="B28" s="117" t="s">
        <v>162</v>
      </c>
      <c r="C28" s="52" t="s">
        <v>35</v>
      </c>
      <c r="D28" s="52" t="s">
        <v>36</v>
      </c>
      <c r="E28" s="53"/>
      <c r="F28" s="54">
        <v>18</v>
      </c>
      <c r="G28" s="53"/>
      <c r="H28" s="53"/>
      <c r="I28" s="54">
        <f>SUM(E28:G28)</f>
        <v>18</v>
      </c>
    </row>
    <row r="29" spans="1:9" ht="20.45" customHeight="1" x14ac:dyDescent="0.2">
      <c r="A29" s="145"/>
      <c r="B29" s="51" t="s">
        <v>163</v>
      </c>
      <c r="C29" s="52" t="s">
        <v>38</v>
      </c>
      <c r="D29" s="52" t="s">
        <v>39</v>
      </c>
      <c r="E29" s="53"/>
      <c r="F29" s="54">
        <v>18</v>
      </c>
      <c r="G29" s="53"/>
      <c r="H29" s="53"/>
      <c r="I29" s="54">
        <f>SUM(E29:G29)</f>
        <v>18</v>
      </c>
    </row>
    <row r="30" spans="1:9" ht="20.45" customHeight="1" x14ac:dyDescent="0.2">
      <c r="A30" s="50" t="s">
        <v>8</v>
      </c>
      <c r="B30" s="56"/>
      <c r="C30" s="53"/>
      <c r="D30" s="53"/>
      <c r="E30" s="53"/>
      <c r="F30" s="53"/>
      <c r="G30" s="53"/>
      <c r="H30" s="53"/>
      <c r="I30" s="57">
        <f>SUM(I28:I29)</f>
        <v>36</v>
      </c>
    </row>
    <row r="31" spans="1:9" ht="20.45" customHeight="1" x14ac:dyDescent="0.2">
      <c r="A31" s="86"/>
      <c r="B31" s="56"/>
      <c r="C31" s="53"/>
      <c r="D31" s="53"/>
      <c r="E31" s="53"/>
      <c r="F31" s="53"/>
      <c r="G31" s="53"/>
      <c r="H31" s="53"/>
      <c r="I31" s="87"/>
    </row>
    <row r="32" spans="1:9" ht="20.45" customHeight="1" x14ac:dyDescent="0.2">
      <c r="A32" s="62" t="s">
        <v>40</v>
      </c>
      <c r="B32" s="63">
        <f>I8+I11+I16+I20+I27+I30</f>
        <v>247</v>
      </c>
      <c r="C32" s="64" t="s">
        <v>125</v>
      </c>
      <c r="D32" s="53"/>
      <c r="E32" s="53"/>
      <c r="F32" s="53"/>
      <c r="G32" s="53"/>
      <c r="H32" s="53"/>
      <c r="I32" s="87"/>
    </row>
  </sheetData>
  <mergeCells count="8">
    <mergeCell ref="A28:A29"/>
    <mergeCell ref="A24:A26"/>
    <mergeCell ref="A9:A10"/>
    <mergeCell ref="A2:I2"/>
    <mergeCell ref="B9:B10"/>
    <mergeCell ref="C9:C10"/>
    <mergeCell ref="A17:A19"/>
    <mergeCell ref="A4:A7"/>
  </mergeCells>
  <pageMargins left="1" right="1" top="1" bottom="1" header="0.25" footer="0.25"/>
  <pageSetup scale="80" orientation="portrait" r:id="rId1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28"/>
  <sheetViews>
    <sheetView showGridLines="0" topLeftCell="A5" workbookViewId="0">
      <selection activeCell="D23" sqref="D23"/>
    </sheetView>
  </sheetViews>
  <sheetFormatPr baseColWidth="10" defaultColWidth="6.7109375" defaultRowHeight="18" customHeight="1" x14ac:dyDescent="0.2"/>
  <cols>
    <col min="1" max="1" width="19.140625" style="88" customWidth="1"/>
    <col min="2" max="2" width="11.5703125" style="88" customWidth="1"/>
    <col min="3" max="3" width="28.28515625" style="88" customWidth="1"/>
    <col min="4" max="4" width="30.140625" style="88" customWidth="1"/>
    <col min="5" max="9" width="4.7109375" style="88" customWidth="1"/>
    <col min="10" max="255" width="6.7109375" style="88" customWidth="1"/>
  </cols>
  <sheetData>
    <row r="1" spans="1:255" ht="8.1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21.95" customHeight="1" x14ac:dyDescent="0.2">
      <c r="A2" s="141" t="s">
        <v>164</v>
      </c>
      <c r="B2" s="142"/>
      <c r="C2" s="142"/>
      <c r="D2" s="142"/>
      <c r="E2" s="142"/>
      <c r="F2" s="142"/>
      <c r="G2" s="142"/>
      <c r="H2" s="142"/>
      <c r="I2" s="142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90"/>
    </row>
    <row r="3" spans="1:255" ht="32.450000000000003" customHeight="1" x14ac:dyDescent="0.2">
      <c r="A3" s="5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  <c r="J3" s="91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90"/>
    </row>
    <row r="4" spans="1:255" ht="20.45" customHeight="1" x14ac:dyDescent="0.2">
      <c r="A4" s="167" t="s">
        <v>165</v>
      </c>
      <c r="B4" s="35" t="s">
        <v>235</v>
      </c>
      <c r="C4" s="36" t="s">
        <v>166</v>
      </c>
      <c r="D4" s="36" t="s">
        <v>262</v>
      </c>
      <c r="E4" s="37">
        <v>6</v>
      </c>
      <c r="F4" s="37">
        <v>4</v>
      </c>
      <c r="G4" s="38"/>
      <c r="H4" s="38"/>
      <c r="I4" s="39">
        <f>SUM(E4:G4)</f>
        <v>10</v>
      </c>
      <c r="J4" s="91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90"/>
    </row>
    <row r="5" spans="1:255" ht="20.45" customHeight="1" x14ac:dyDescent="0.2">
      <c r="A5" s="166"/>
      <c r="B5" s="35" t="s">
        <v>236</v>
      </c>
      <c r="C5" s="36" t="s">
        <v>167</v>
      </c>
      <c r="D5" s="36" t="s">
        <v>168</v>
      </c>
      <c r="E5" s="37">
        <v>6</v>
      </c>
      <c r="F5" s="37">
        <v>4</v>
      </c>
      <c r="G5" s="38"/>
      <c r="H5" s="38"/>
      <c r="I5" s="39">
        <f>SUM(E5:G5)</f>
        <v>10</v>
      </c>
      <c r="J5" s="91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90"/>
    </row>
    <row r="6" spans="1:255" ht="20.45" customHeight="1" x14ac:dyDescent="0.2">
      <c r="A6" s="166"/>
      <c r="B6" s="35" t="s">
        <v>237</v>
      </c>
      <c r="C6" s="36" t="s">
        <v>169</v>
      </c>
      <c r="D6" s="36" t="s">
        <v>258</v>
      </c>
      <c r="E6" s="37">
        <v>6</v>
      </c>
      <c r="F6" s="37">
        <v>4</v>
      </c>
      <c r="G6" s="38"/>
      <c r="H6" s="38"/>
      <c r="I6" s="39">
        <f>SUM(E6:G6)</f>
        <v>10</v>
      </c>
      <c r="J6" s="91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90"/>
    </row>
    <row r="7" spans="1:255" ht="27" customHeight="1" x14ac:dyDescent="0.2">
      <c r="A7" s="150"/>
      <c r="B7" s="35" t="s">
        <v>238</v>
      </c>
      <c r="C7" s="36" t="s">
        <v>261</v>
      </c>
      <c r="D7" s="81" t="s">
        <v>259</v>
      </c>
      <c r="E7" s="37">
        <v>8</v>
      </c>
      <c r="F7" s="37">
        <v>6</v>
      </c>
      <c r="G7" s="38"/>
      <c r="H7" s="38"/>
      <c r="I7" s="39">
        <f>SUM(E7:G7)</f>
        <v>14</v>
      </c>
      <c r="J7" s="91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spans="1:255" ht="20.45" customHeight="1" x14ac:dyDescent="0.2">
      <c r="A8" s="34" t="s">
        <v>8</v>
      </c>
      <c r="B8" s="40"/>
      <c r="C8" s="38"/>
      <c r="D8" s="38"/>
      <c r="E8" s="38"/>
      <c r="F8" s="38"/>
      <c r="G8" s="38"/>
      <c r="H8" s="38"/>
      <c r="I8" s="41">
        <f>I4+I5+I6+I7</f>
        <v>44</v>
      </c>
      <c r="J8" s="91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90"/>
    </row>
    <row r="9" spans="1:255" ht="29.65" customHeight="1" x14ac:dyDescent="0.2">
      <c r="A9" s="168" t="s">
        <v>170</v>
      </c>
      <c r="B9" s="11" t="s">
        <v>248</v>
      </c>
      <c r="C9" s="92" t="s">
        <v>171</v>
      </c>
      <c r="D9" s="12" t="s">
        <v>168</v>
      </c>
      <c r="E9" s="13">
        <v>10</v>
      </c>
      <c r="F9" s="13">
        <v>10</v>
      </c>
      <c r="G9" s="14"/>
      <c r="H9" s="14"/>
      <c r="I9" s="15">
        <f>SUM(E9:G9)</f>
        <v>20</v>
      </c>
      <c r="J9" s="91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90"/>
    </row>
    <row r="10" spans="1:255" ht="29.65" customHeight="1" x14ac:dyDescent="0.2">
      <c r="A10" s="169"/>
      <c r="B10" s="102" t="s">
        <v>253</v>
      </c>
      <c r="C10" s="108" t="s">
        <v>172</v>
      </c>
      <c r="D10" s="109" t="s">
        <v>168</v>
      </c>
      <c r="E10" s="110"/>
      <c r="F10" s="111">
        <v>8</v>
      </c>
      <c r="G10" s="110"/>
      <c r="H10" s="110"/>
      <c r="I10" s="112">
        <f>SUM(E10:G10)</f>
        <v>8</v>
      </c>
      <c r="J10" s="91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90"/>
    </row>
    <row r="11" spans="1:255" ht="20.45" customHeight="1" x14ac:dyDescent="0.2">
      <c r="A11" s="150"/>
      <c r="B11" s="11" t="s">
        <v>239</v>
      </c>
      <c r="C11" s="12" t="s">
        <v>173</v>
      </c>
      <c r="D11" s="12" t="s">
        <v>174</v>
      </c>
      <c r="E11" s="13">
        <v>8</v>
      </c>
      <c r="F11" s="13">
        <v>6</v>
      </c>
      <c r="G11" s="14"/>
      <c r="H11" s="14"/>
      <c r="I11" s="15">
        <f>SUM(E11:G11)</f>
        <v>14</v>
      </c>
      <c r="J11" s="91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90"/>
    </row>
    <row r="12" spans="1:255" ht="20.45" customHeight="1" x14ac:dyDescent="0.2">
      <c r="A12" s="10" t="s">
        <v>8</v>
      </c>
      <c r="B12" s="14"/>
      <c r="C12" s="14"/>
      <c r="D12" s="14"/>
      <c r="E12" s="14"/>
      <c r="F12" s="14"/>
      <c r="G12" s="14"/>
      <c r="H12" s="14"/>
      <c r="I12" s="74">
        <f>I9+I10+I11</f>
        <v>42</v>
      </c>
      <c r="J12" s="91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90"/>
    </row>
    <row r="13" spans="1:255" ht="32.450000000000003" customHeight="1" x14ac:dyDescent="0.2">
      <c r="A13" s="19" t="s">
        <v>175</v>
      </c>
      <c r="B13" s="20" t="s">
        <v>240</v>
      </c>
      <c r="C13" s="21" t="s">
        <v>176</v>
      </c>
      <c r="D13" s="21" t="s">
        <v>177</v>
      </c>
      <c r="E13" s="22">
        <v>24</v>
      </c>
      <c r="F13" s="22">
        <v>12</v>
      </c>
      <c r="G13" s="24"/>
      <c r="H13" s="24"/>
      <c r="I13" s="23">
        <f>SUM(E13:G13)</f>
        <v>36</v>
      </c>
      <c r="J13" s="91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90"/>
    </row>
    <row r="14" spans="1:255" ht="20.45" customHeight="1" x14ac:dyDescent="0.2">
      <c r="A14" s="19" t="s">
        <v>8</v>
      </c>
      <c r="B14" s="75"/>
      <c r="C14" s="24"/>
      <c r="D14" s="24"/>
      <c r="E14" s="24"/>
      <c r="F14" s="24"/>
      <c r="G14" s="24"/>
      <c r="H14" s="24"/>
      <c r="I14" s="25">
        <f>I13</f>
        <v>36</v>
      </c>
      <c r="J14" s="91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90"/>
    </row>
    <row r="15" spans="1:255" ht="32.450000000000003" customHeight="1" x14ac:dyDescent="0.2">
      <c r="A15" s="154" t="s">
        <v>178</v>
      </c>
      <c r="B15" s="43" t="s">
        <v>241</v>
      </c>
      <c r="C15" s="44" t="s">
        <v>179</v>
      </c>
      <c r="D15" s="44" t="s">
        <v>180</v>
      </c>
      <c r="E15" s="46"/>
      <c r="F15" s="45">
        <v>12</v>
      </c>
      <c r="G15" s="46"/>
      <c r="H15" s="46"/>
      <c r="I15" s="47">
        <f>SUM(E15:G15)</f>
        <v>12</v>
      </c>
      <c r="J15" s="91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90"/>
    </row>
    <row r="16" spans="1:255" ht="48" customHeight="1" x14ac:dyDescent="0.2">
      <c r="A16" s="166"/>
      <c r="B16" s="43" t="s">
        <v>242</v>
      </c>
      <c r="C16" s="44" t="s">
        <v>252</v>
      </c>
      <c r="D16" s="44" t="s">
        <v>251</v>
      </c>
      <c r="E16" s="45">
        <v>12</v>
      </c>
      <c r="F16" s="46"/>
      <c r="G16" s="46"/>
      <c r="H16" s="46"/>
      <c r="I16" s="47">
        <f>SUM(E16:G16)</f>
        <v>12</v>
      </c>
      <c r="J16" s="91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90"/>
    </row>
    <row r="17" spans="1:255" ht="32.450000000000003" customHeight="1" x14ac:dyDescent="0.2">
      <c r="A17" s="150"/>
      <c r="B17" s="43" t="s">
        <v>243</v>
      </c>
      <c r="C17" s="44" t="s">
        <v>181</v>
      </c>
      <c r="D17" s="44" t="s">
        <v>84</v>
      </c>
      <c r="E17" s="45">
        <v>4</v>
      </c>
      <c r="F17" s="60"/>
      <c r="G17" s="45">
        <v>6</v>
      </c>
      <c r="H17" s="46"/>
      <c r="I17" s="47">
        <f>SUM(E17:G17)</f>
        <v>10</v>
      </c>
      <c r="J17" s="91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90"/>
    </row>
    <row r="18" spans="1:255" ht="20.45" customHeight="1" x14ac:dyDescent="0.2">
      <c r="A18" s="26" t="s">
        <v>8</v>
      </c>
      <c r="B18" s="32"/>
      <c r="C18" s="30"/>
      <c r="D18" s="30"/>
      <c r="E18" s="30"/>
      <c r="F18" s="30"/>
      <c r="G18" s="30"/>
      <c r="H18" s="30"/>
      <c r="I18" s="33">
        <f>SUM(I15:I17)</f>
        <v>34</v>
      </c>
      <c r="J18" s="91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90"/>
    </row>
    <row r="19" spans="1:255" ht="20.45" customHeight="1" x14ac:dyDescent="0.2">
      <c r="A19" s="151" t="s">
        <v>182</v>
      </c>
      <c r="B19" s="27" t="s">
        <v>244</v>
      </c>
      <c r="C19" s="28" t="s">
        <v>183</v>
      </c>
      <c r="D19" s="28" t="s">
        <v>184</v>
      </c>
      <c r="E19" s="29">
        <v>12</v>
      </c>
      <c r="F19" s="29">
        <v>6</v>
      </c>
      <c r="G19" s="30"/>
      <c r="H19" s="30"/>
      <c r="I19" s="31">
        <f>SUM(E19:G19)</f>
        <v>18</v>
      </c>
      <c r="J19" s="91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90"/>
    </row>
    <row r="20" spans="1:255" ht="20.45" customHeight="1" x14ac:dyDescent="0.2">
      <c r="A20" s="166"/>
      <c r="B20" s="27" t="s">
        <v>245</v>
      </c>
      <c r="C20" s="28" t="s">
        <v>185</v>
      </c>
      <c r="D20" s="28" t="s">
        <v>19</v>
      </c>
      <c r="E20" s="29">
        <v>12</v>
      </c>
      <c r="F20" s="29">
        <v>6</v>
      </c>
      <c r="G20" s="30"/>
      <c r="H20" s="30"/>
      <c r="I20" s="31">
        <f>SUM(E20:G20)</f>
        <v>18</v>
      </c>
      <c r="J20" s="91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90"/>
    </row>
    <row r="21" spans="1:255" ht="20.45" customHeight="1" x14ac:dyDescent="0.2">
      <c r="A21" s="150"/>
      <c r="B21" s="27" t="s">
        <v>246</v>
      </c>
      <c r="C21" s="28" t="s">
        <v>186</v>
      </c>
      <c r="D21" s="28" t="s">
        <v>142</v>
      </c>
      <c r="E21" s="29">
        <v>6</v>
      </c>
      <c r="F21" s="29">
        <v>4</v>
      </c>
      <c r="G21" s="30"/>
      <c r="H21" s="30"/>
      <c r="I21" s="31">
        <f>SUM(E21:G21)</f>
        <v>10</v>
      </c>
      <c r="J21" s="91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90"/>
    </row>
    <row r="22" spans="1:255" ht="20.45" customHeight="1" x14ac:dyDescent="0.2">
      <c r="A22" s="26" t="s">
        <v>8</v>
      </c>
      <c r="B22" s="32"/>
      <c r="C22" s="30"/>
      <c r="D22" s="30"/>
      <c r="E22" s="30"/>
      <c r="F22" s="30"/>
      <c r="G22" s="30"/>
      <c r="H22" s="30"/>
      <c r="I22" s="33">
        <f>SUM(I19:I21)</f>
        <v>46</v>
      </c>
      <c r="J22" s="91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90"/>
    </row>
    <row r="23" spans="1:255" ht="20.45" customHeight="1" x14ac:dyDescent="0.2">
      <c r="A23" s="153" t="s">
        <v>33</v>
      </c>
      <c r="B23" s="51" t="s">
        <v>247</v>
      </c>
      <c r="C23" s="52" t="s">
        <v>35</v>
      </c>
      <c r="D23" s="52" t="s">
        <v>76</v>
      </c>
      <c r="E23" s="53"/>
      <c r="F23" s="54">
        <v>18</v>
      </c>
      <c r="G23" s="53"/>
      <c r="H23" s="53"/>
      <c r="I23" s="55">
        <f>SUM(E23:G23)</f>
        <v>18</v>
      </c>
      <c r="J23" s="91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90"/>
    </row>
    <row r="24" spans="1:255" ht="36" customHeight="1" x14ac:dyDescent="0.2">
      <c r="A24" s="150"/>
      <c r="B24" s="51" t="s">
        <v>254</v>
      </c>
      <c r="C24" s="52" t="s">
        <v>187</v>
      </c>
      <c r="D24" s="52" t="s">
        <v>188</v>
      </c>
      <c r="E24" s="53" t="s">
        <v>214</v>
      </c>
      <c r="F24" s="54">
        <v>16</v>
      </c>
      <c r="G24" s="53"/>
      <c r="H24" s="53"/>
      <c r="I24" s="55">
        <f t="shared" ref="I24:I25" si="0">SUM(E24:G24)</f>
        <v>16</v>
      </c>
      <c r="J24" s="91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90"/>
    </row>
    <row r="25" spans="1:255" ht="18" customHeight="1" x14ac:dyDescent="0.2">
      <c r="A25" s="134"/>
      <c r="B25" s="51" t="s">
        <v>255</v>
      </c>
      <c r="C25" s="52" t="s">
        <v>256</v>
      </c>
      <c r="D25" s="52" t="s">
        <v>257</v>
      </c>
      <c r="E25" s="53">
        <v>4</v>
      </c>
      <c r="F25" s="54">
        <v>4</v>
      </c>
      <c r="G25" s="53"/>
      <c r="H25" s="53"/>
      <c r="I25" s="55">
        <f t="shared" si="0"/>
        <v>8</v>
      </c>
      <c r="J25" s="91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90"/>
    </row>
    <row r="26" spans="1:255" ht="20.45" customHeight="1" x14ac:dyDescent="0.2">
      <c r="A26" s="50" t="s">
        <v>8</v>
      </c>
      <c r="B26" s="56"/>
      <c r="C26" s="53"/>
      <c r="D26" s="53"/>
      <c r="E26" s="53"/>
      <c r="F26" s="53"/>
      <c r="G26" s="53"/>
      <c r="H26" s="53"/>
      <c r="I26" s="57">
        <f>SUM(I23:I25)</f>
        <v>42</v>
      </c>
      <c r="J26" s="91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90"/>
    </row>
    <row r="27" spans="1:255" ht="20.45" customHeight="1" x14ac:dyDescent="0.2">
      <c r="A27" s="76"/>
      <c r="B27" s="59"/>
      <c r="C27" s="60"/>
      <c r="D27" s="60"/>
      <c r="E27" s="60"/>
      <c r="F27" s="60"/>
      <c r="G27" s="60"/>
      <c r="H27" s="60"/>
      <c r="I27" s="61"/>
      <c r="J27" s="91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90"/>
    </row>
    <row r="28" spans="1:255" ht="20.45" customHeight="1" x14ac:dyDescent="0.2">
      <c r="A28" s="62" t="s">
        <v>40</v>
      </c>
      <c r="B28" s="63">
        <f>I8+I12+I14+I18+I22+I26</f>
        <v>244</v>
      </c>
      <c r="C28" s="64" t="s">
        <v>125</v>
      </c>
      <c r="D28" s="60"/>
      <c r="E28" s="60"/>
      <c r="F28" s="60"/>
      <c r="G28" s="60"/>
      <c r="H28" s="60"/>
      <c r="I28" s="61"/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5"/>
    </row>
  </sheetData>
  <mergeCells count="6">
    <mergeCell ref="A2:I2"/>
    <mergeCell ref="A23:A24"/>
    <mergeCell ref="A19:A21"/>
    <mergeCell ref="A4:A7"/>
    <mergeCell ref="A15:A17"/>
    <mergeCell ref="A9:A11"/>
  </mergeCells>
  <pageMargins left="0.11811023622047245" right="0.11811023622047245" top="0.35433070866141736" bottom="0.35433070866141736" header="0.27559055118110237" footer="0.27559055118110237"/>
  <pageSetup orientation="portrait" r:id="rId1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23"/>
  <sheetViews>
    <sheetView showGridLines="0" tabSelected="1" topLeftCell="A3" workbookViewId="0">
      <selection activeCell="E6" sqref="E6"/>
    </sheetView>
  </sheetViews>
  <sheetFormatPr baseColWidth="10" defaultColWidth="6.7109375" defaultRowHeight="18" customHeight="1" x14ac:dyDescent="0.2"/>
  <cols>
    <col min="1" max="1" width="19" style="96" customWidth="1"/>
    <col min="2" max="2" width="11.7109375" style="96" customWidth="1"/>
    <col min="3" max="3" width="28.28515625" style="96" customWidth="1"/>
    <col min="4" max="4" width="28.42578125" style="96" customWidth="1"/>
    <col min="5" max="9" width="4.7109375" style="96" customWidth="1"/>
    <col min="10" max="256" width="6.7109375" style="96" customWidth="1"/>
  </cols>
  <sheetData>
    <row r="1" spans="1:9" ht="8.1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9" ht="21.95" customHeight="1" x14ac:dyDescent="0.2">
      <c r="A2" s="141" t="s">
        <v>189</v>
      </c>
      <c r="B2" s="142"/>
      <c r="C2" s="142"/>
      <c r="D2" s="142"/>
      <c r="E2" s="142"/>
      <c r="F2" s="142"/>
      <c r="G2" s="142"/>
      <c r="H2" s="142"/>
      <c r="I2" s="143"/>
    </row>
    <row r="3" spans="1:9" ht="32.450000000000003" customHeight="1" x14ac:dyDescent="0.2">
      <c r="A3" s="5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9" ht="32.450000000000003" customHeight="1" x14ac:dyDescent="0.2">
      <c r="A4" s="168" t="s">
        <v>190</v>
      </c>
      <c r="B4" s="11" t="s">
        <v>222</v>
      </c>
      <c r="C4" s="12" t="s">
        <v>191</v>
      </c>
      <c r="D4" s="12" t="s">
        <v>32</v>
      </c>
      <c r="E4" s="13">
        <v>8</v>
      </c>
      <c r="F4" s="13">
        <v>14</v>
      </c>
      <c r="G4" s="14"/>
      <c r="H4" s="14"/>
      <c r="I4" s="15">
        <f>SUM(E4:G4)</f>
        <v>22</v>
      </c>
    </row>
    <row r="5" spans="1:9" ht="32.450000000000003" customHeight="1" x14ac:dyDescent="0.2">
      <c r="A5" s="166"/>
      <c r="B5" s="11" t="s">
        <v>223</v>
      </c>
      <c r="C5" s="12" t="s">
        <v>192</v>
      </c>
      <c r="D5" s="12" t="s">
        <v>32</v>
      </c>
      <c r="E5" s="13">
        <v>6</v>
      </c>
      <c r="F5" s="13">
        <v>4</v>
      </c>
      <c r="G5" s="14"/>
      <c r="H5" s="14"/>
      <c r="I5" s="15">
        <f>SUM(E5:G5)</f>
        <v>10</v>
      </c>
    </row>
    <row r="6" spans="1:9" ht="44.45" customHeight="1" x14ac:dyDescent="0.2">
      <c r="A6" s="150"/>
      <c r="B6" s="11" t="s">
        <v>224</v>
      </c>
      <c r="C6" s="12" t="s">
        <v>250</v>
      </c>
      <c r="D6" s="12" t="s">
        <v>249</v>
      </c>
      <c r="E6" s="13">
        <v>12</v>
      </c>
      <c r="F6" s="13">
        <v>0</v>
      </c>
      <c r="G6" s="14"/>
      <c r="H6" s="14"/>
      <c r="I6" s="15">
        <f>SUM(E6:G6)</f>
        <v>12</v>
      </c>
    </row>
    <row r="7" spans="1:9" ht="20.45" customHeight="1" x14ac:dyDescent="0.2">
      <c r="A7" s="10" t="s">
        <v>8</v>
      </c>
      <c r="B7" s="40"/>
      <c r="C7" s="38"/>
      <c r="D7" s="38"/>
      <c r="E7" s="38"/>
      <c r="F7" s="38"/>
      <c r="G7" s="38"/>
      <c r="H7" s="38"/>
      <c r="I7" s="18">
        <f>I4+I5+I6</f>
        <v>44</v>
      </c>
    </row>
    <row r="8" spans="1:9" ht="32.450000000000003" customHeight="1" x14ac:dyDescent="0.2">
      <c r="A8" s="167" t="s">
        <v>193</v>
      </c>
      <c r="B8" s="35" t="s">
        <v>225</v>
      </c>
      <c r="C8" s="36" t="s">
        <v>194</v>
      </c>
      <c r="D8" s="36" t="s">
        <v>195</v>
      </c>
      <c r="E8" s="37">
        <v>24</v>
      </c>
      <c r="F8" s="37">
        <v>12</v>
      </c>
      <c r="G8" s="38"/>
      <c r="H8" s="38"/>
      <c r="I8" s="39">
        <f>SUM(E8:G8)</f>
        <v>36</v>
      </c>
    </row>
    <row r="9" spans="1:9" ht="24" customHeight="1" x14ac:dyDescent="0.2">
      <c r="A9" s="150"/>
      <c r="B9" s="35" t="s">
        <v>226</v>
      </c>
      <c r="C9" s="36" t="s">
        <v>196</v>
      </c>
      <c r="D9" s="36" t="s">
        <v>84</v>
      </c>
      <c r="E9" s="38"/>
      <c r="F9" s="38"/>
      <c r="G9" s="37">
        <v>10</v>
      </c>
      <c r="H9" s="38"/>
      <c r="I9" s="39">
        <f>SUM(E9:G9)</f>
        <v>10</v>
      </c>
    </row>
    <row r="10" spans="1:9" ht="20.45" customHeight="1" x14ac:dyDescent="0.2">
      <c r="A10" s="34" t="s">
        <v>8</v>
      </c>
      <c r="B10" s="38"/>
      <c r="C10" s="38"/>
      <c r="D10" s="38"/>
      <c r="E10" s="38"/>
      <c r="F10" s="38"/>
      <c r="G10" s="38"/>
      <c r="H10" s="38"/>
      <c r="I10" s="97">
        <f>I8+I9</f>
        <v>46</v>
      </c>
    </row>
    <row r="11" spans="1:9" ht="32.450000000000003" customHeight="1" x14ac:dyDescent="0.2">
      <c r="A11" s="152" t="s">
        <v>197</v>
      </c>
      <c r="B11" s="20" t="s">
        <v>227</v>
      </c>
      <c r="C11" s="21" t="s">
        <v>198</v>
      </c>
      <c r="D11" s="21" t="s">
        <v>19</v>
      </c>
      <c r="E11" s="22">
        <v>18</v>
      </c>
      <c r="F11" s="22">
        <v>18</v>
      </c>
      <c r="G11" s="24"/>
      <c r="H11" s="24"/>
      <c r="I11" s="23">
        <f>SUM(E11:G11)</f>
        <v>36</v>
      </c>
    </row>
    <row r="12" spans="1:9" ht="20.45" customHeight="1" x14ac:dyDescent="0.2">
      <c r="A12" s="150"/>
      <c r="B12" s="20" t="s">
        <v>228</v>
      </c>
      <c r="C12" s="21" t="s">
        <v>199</v>
      </c>
      <c r="D12" s="21" t="s">
        <v>84</v>
      </c>
      <c r="E12" s="24"/>
      <c r="F12" s="22">
        <v>8</v>
      </c>
      <c r="G12" s="24"/>
      <c r="H12" s="24"/>
      <c r="I12" s="23">
        <f>SUM(E12:G12)</f>
        <v>8</v>
      </c>
    </row>
    <row r="13" spans="1:9" ht="20.45" customHeight="1" x14ac:dyDescent="0.2">
      <c r="A13" s="19" t="s">
        <v>8</v>
      </c>
      <c r="B13" s="75"/>
      <c r="C13" s="24"/>
      <c r="D13" s="24"/>
      <c r="E13" s="24"/>
      <c r="F13" s="24"/>
      <c r="G13" s="24"/>
      <c r="H13" s="24"/>
      <c r="I13" s="25">
        <f>I11+I12</f>
        <v>44</v>
      </c>
    </row>
    <row r="14" spans="1:9" ht="30.75" customHeight="1" x14ac:dyDescent="0.2">
      <c r="A14" s="154" t="s">
        <v>200</v>
      </c>
      <c r="B14" s="43" t="s">
        <v>229</v>
      </c>
      <c r="C14" s="44" t="s">
        <v>201</v>
      </c>
      <c r="D14" s="44" t="s">
        <v>202</v>
      </c>
      <c r="E14" s="45">
        <v>12</v>
      </c>
      <c r="F14" s="45">
        <v>6</v>
      </c>
      <c r="G14" s="46"/>
      <c r="H14" s="46"/>
      <c r="I14" s="47">
        <f>SUM(E14:G14)</f>
        <v>18</v>
      </c>
    </row>
    <row r="15" spans="1:9" ht="31.5" customHeight="1" x14ac:dyDescent="0.2">
      <c r="A15" s="166"/>
      <c r="B15" s="43" t="s">
        <v>230</v>
      </c>
      <c r="C15" s="44" t="s">
        <v>272</v>
      </c>
      <c r="D15" s="44" t="s">
        <v>168</v>
      </c>
      <c r="E15" s="45">
        <v>8</v>
      </c>
      <c r="F15" s="45">
        <v>4</v>
      </c>
      <c r="G15" s="46"/>
      <c r="H15" s="46"/>
      <c r="I15" s="47">
        <f>SUM(E15:G15)</f>
        <v>12</v>
      </c>
    </row>
    <row r="16" spans="1:9" ht="20.45" customHeight="1" x14ac:dyDescent="0.2">
      <c r="A16" s="150"/>
      <c r="B16" s="43" t="s">
        <v>231</v>
      </c>
      <c r="C16" s="44" t="s">
        <v>203</v>
      </c>
      <c r="D16" s="44" t="s">
        <v>214</v>
      </c>
      <c r="E16" s="45">
        <v>5</v>
      </c>
      <c r="F16" s="45">
        <v>3</v>
      </c>
      <c r="G16" s="46"/>
      <c r="H16" s="46"/>
      <c r="I16" s="47">
        <f>SUM(E16:G16)</f>
        <v>8</v>
      </c>
    </row>
    <row r="17" spans="1:9" ht="20.45" customHeight="1" x14ac:dyDescent="0.2">
      <c r="A17" s="26" t="s">
        <v>8</v>
      </c>
      <c r="B17" s="32"/>
      <c r="C17" s="30"/>
      <c r="D17" s="30"/>
      <c r="E17" s="30"/>
      <c r="F17" s="30"/>
      <c r="G17" s="30"/>
      <c r="H17" s="30"/>
      <c r="I17" s="33">
        <f>SUM(I14:I16)</f>
        <v>38</v>
      </c>
    </row>
    <row r="18" spans="1:9" ht="20.45" customHeight="1" x14ac:dyDescent="0.2">
      <c r="A18" s="153" t="s">
        <v>204</v>
      </c>
      <c r="B18" s="51" t="s">
        <v>232</v>
      </c>
      <c r="C18" s="52" t="s">
        <v>35</v>
      </c>
      <c r="D18" s="52" t="s">
        <v>264</v>
      </c>
      <c r="E18" s="53"/>
      <c r="F18" s="54">
        <v>18</v>
      </c>
      <c r="G18" s="53"/>
      <c r="H18" s="53"/>
      <c r="I18" s="55">
        <f>SUM(E18:G18)</f>
        <v>18</v>
      </c>
    </row>
    <row r="19" spans="1:9" ht="24" customHeight="1" x14ac:dyDescent="0.2">
      <c r="A19" s="150"/>
      <c r="B19" s="51" t="s">
        <v>233</v>
      </c>
      <c r="C19" s="52" t="s">
        <v>205</v>
      </c>
      <c r="D19" s="52" t="s">
        <v>117</v>
      </c>
      <c r="E19" s="53"/>
      <c r="F19" s="54">
        <v>20</v>
      </c>
      <c r="G19" s="53"/>
      <c r="H19" s="53"/>
      <c r="I19" s="55">
        <f>SUM(E19:G19)</f>
        <v>20</v>
      </c>
    </row>
    <row r="20" spans="1:9" ht="20.45" customHeight="1" x14ac:dyDescent="0.2">
      <c r="A20" s="50" t="s">
        <v>8</v>
      </c>
      <c r="B20" s="56"/>
      <c r="C20" s="53"/>
      <c r="D20" s="53"/>
      <c r="E20" s="53"/>
      <c r="F20" s="53"/>
      <c r="G20" s="53"/>
      <c r="H20" s="53"/>
      <c r="I20" s="57">
        <f>SUM(I18:I19)</f>
        <v>38</v>
      </c>
    </row>
    <row r="21" spans="1:9" ht="32.450000000000003" customHeight="1" x14ac:dyDescent="0.2">
      <c r="A21" s="69" t="s">
        <v>206</v>
      </c>
      <c r="B21" s="66" t="s">
        <v>234</v>
      </c>
      <c r="C21" s="64" t="s">
        <v>207</v>
      </c>
      <c r="D21" s="64" t="s">
        <v>117</v>
      </c>
      <c r="E21" s="53"/>
      <c r="F21" s="53"/>
      <c r="G21" s="53"/>
      <c r="H21" s="53"/>
      <c r="I21" s="57">
        <v>42</v>
      </c>
    </row>
    <row r="22" spans="1:9" ht="20.45" customHeight="1" x14ac:dyDescent="0.2">
      <c r="A22" s="58"/>
      <c r="B22" s="60"/>
      <c r="C22" s="60"/>
      <c r="D22" s="60"/>
      <c r="E22" s="60"/>
      <c r="F22" s="60"/>
      <c r="G22" s="60"/>
      <c r="H22" s="60"/>
      <c r="I22" s="61"/>
    </row>
    <row r="23" spans="1:9" ht="39.75" customHeight="1" x14ac:dyDescent="0.2">
      <c r="A23" s="62" t="s">
        <v>40</v>
      </c>
      <c r="B23" s="70">
        <f>I7+I10+I13+I17+I20+I21</f>
        <v>252</v>
      </c>
      <c r="C23" s="64" t="s">
        <v>208</v>
      </c>
      <c r="D23" s="60"/>
      <c r="E23" s="60"/>
      <c r="F23" s="60"/>
      <c r="G23" s="60"/>
      <c r="H23" s="60"/>
      <c r="I23" s="61"/>
    </row>
  </sheetData>
  <mergeCells count="6">
    <mergeCell ref="A2:I2"/>
    <mergeCell ref="A11:A12"/>
    <mergeCell ref="A4:A6"/>
    <mergeCell ref="A14:A16"/>
    <mergeCell ref="A18:A19"/>
    <mergeCell ref="A8:A9"/>
  </mergeCells>
  <pageMargins left="0.5" right="0.5" top="0.75" bottom="0.75" header="0.27777800000000002" footer="0.27777800000000002"/>
  <pageSetup scale="88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S1</vt:lpstr>
      <vt:lpstr>S2</vt:lpstr>
      <vt:lpstr>S3</vt:lpstr>
      <vt:lpstr>S4</vt:lpstr>
      <vt:lpstr>S5</vt:lpstr>
      <vt:lpstr>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Pimbert</dc:creator>
  <cp:lastModifiedBy>Sylvie Pimbert</cp:lastModifiedBy>
  <cp:lastPrinted>2019-07-01T11:37:15Z</cp:lastPrinted>
  <dcterms:created xsi:type="dcterms:W3CDTF">2019-04-03T09:26:32Z</dcterms:created>
  <dcterms:modified xsi:type="dcterms:W3CDTF">2020-12-14T10:41:38Z</dcterms:modified>
</cp:coreProperties>
</file>